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AM-AZC\Documents\Carpeta\Excel cero\intermedio\"/>
    </mc:Choice>
  </mc:AlternateContent>
  <bookViews>
    <workbookView xWindow="0" yWindow="0" windowWidth="20490" windowHeight="8940" activeTab="4"/>
  </bookViews>
  <sheets>
    <sheet name="BUSCAR" sheetId="1" r:id="rId1"/>
    <sheet name="BUSCARV" sheetId="2" r:id="rId2"/>
    <sheet name="BUSCARH" sheetId="3" r:id="rId3"/>
    <sheet name="COINCIDIR" sheetId="4" r:id="rId4"/>
    <sheet name="TRANSPONER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 a="1"/>
  <c r="I4" i="5" s="1"/>
  <c r="S5" i="4"/>
  <c r="S4" i="4"/>
  <c r="R6" i="3"/>
  <c r="J6" i="2"/>
  <c r="I4" i="1"/>
  <c r="S8" i="5" l="1"/>
  <c r="O8" i="5"/>
  <c r="K8" i="5"/>
  <c r="R7" i="5"/>
  <c r="N7" i="5"/>
  <c r="J7" i="5"/>
  <c r="Q6" i="5"/>
  <c r="M6" i="5"/>
  <c r="I6" i="5"/>
  <c r="P5" i="5"/>
  <c r="L5" i="5"/>
  <c r="S4" i="5"/>
  <c r="O4" i="5"/>
  <c r="K4" i="5"/>
  <c r="J4" i="5"/>
  <c r="P8" i="5"/>
  <c r="L8" i="5"/>
  <c r="S7" i="5"/>
  <c r="O7" i="5"/>
  <c r="K7" i="5"/>
  <c r="R6" i="5"/>
  <c r="N6" i="5"/>
  <c r="J6" i="5"/>
  <c r="Q5" i="5"/>
  <c r="M5" i="5"/>
  <c r="I5" i="5"/>
  <c r="P4" i="5"/>
  <c r="L4" i="5"/>
  <c r="R8" i="5"/>
  <c r="N8" i="5"/>
  <c r="J8" i="5"/>
  <c r="Q7" i="5"/>
  <c r="M7" i="5"/>
  <c r="I7" i="5"/>
  <c r="P6" i="5"/>
  <c r="L6" i="5"/>
  <c r="S5" i="5"/>
  <c r="O5" i="5"/>
  <c r="K5" i="5"/>
  <c r="R4" i="5"/>
  <c r="N4" i="5"/>
  <c r="Q8" i="5"/>
  <c r="M8" i="5"/>
  <c r="I8" i="5"/>
  <c r="P7" i="5"/>
  <c r="L7" i="5"/>
  <c r="S6" i="5"/>
  <c r="O6" i="5"/>
  <c r="K6" i="5"/>
  <c r="R5" i="5"/>
  <c r="N5" i="5"/>
  <c r="J5" i="5"/>
  <c r="Q4" i="5"/>
  <c r="M4" i="5"/>
</calcChain>
</file>

<file path=xl/sharedStrings.xml><?xml version="1.0" encoding="utf-8"?>
<sst xmlns="http://schemas.openxmlformats.org/spreadsheetml/2006/main" count="357" uniqueCount="115">
  <si>
    <t>ID</t>
  </si>
  <si>
    <t>Temporada</t>
  </si>
  <si>
    <t>Categoría</t>
  </si>
  <si>
    <t>Precio unitario</t>
  </si>
  <si>
    <t>Precio sugerido de venta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</si>
  <si>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</si>
  <si>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</si>
  <si>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</si>
  <si>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</si>
  <si>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</si>
  <si>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</si>
  <si>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</si>
  <si>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</si>
  <si>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</si>
  <si>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A11</t>
  </si>
  <si>
    <t>A10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</si>
  <si>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</si>
  <si>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</si>
  <si>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</si>
  <si>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</si>
  <si>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</si>
  <si>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</si>
  <si>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</si>
  <si>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</si>
  <si>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</si>
  <si>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</si>
  <si>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</si>
  <si>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</si>
  <si>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</si>
  <si>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</si>
  <si>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Verano</t>
  </si>
  <si>
    <t>Invierno</t>
  </si>
  <si>
    <t>Primavera</t>
  </si>
  <si>
    <t>Otoño</t>
  </si>
  <si>
    <t>Botines</t>
  </si>
  <si>
    <t>Botas</t>
  </si>
  <si>
    <t>Sandalias</t>
  </si>
  <si>
    <t>Casual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</si>
  <si>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</si>
  <si>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</si>
  <si>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</si>
  <si>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</si>
  <si>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</si>
  <si>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</si>
  <si>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</si>
  <si>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</si>
  <si>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</si>
  <si>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</si>
  <si>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</si>
  <si>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</si>
  <si>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</si>
  <si>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</si>
  <si>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</si>
  <si>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</si>
  <si>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</si>
  <si>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Valor buscado</t>
  </si>
  <si>
    <t>Resultado</t>
  </si>
  <si>
    <t>BUSCAR</t>
  </si>
  <si>
    <t>BUSCAR 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</si>
  <si>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</si>
  <si>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</si>
  <si>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</si>
  <si>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</si>
  <si>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</si>
  <si>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</si>
  <si>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</si>
  <si>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</si>
  <si>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</si>
  <si>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</si>
  <si>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</si>
  <si>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</si>
  <si>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DE BICICLETAS VENDIDAS</t>
  </si>
  <si>
    <t>AÑO</t>
  </si>
  <si>
    <t>BUSCARH</t>
  </si>
  <si>
    <t>Cantidad de bicicletas</t>
  </si>
  <si>
    <t>Mes</t>
  </si>
  <si>
    <t>Año</t>
  </si>
  <si>
    <t>COINCIDIR</t>
  </si>
  <si>
    <t xml:space="preserve">Valor </t>
  </si>
  <si>
    <t>mayo</t>
  </si>
  <si>
    <t>Matrícula</t>
  </si>
  <si>
    <t>Nombre</t>
  </si>
  <si>
    <t>Apellido</t>
  </si>
  <si>
    <t>Licenciatuta</t>
  </si>
  <si>
    <t>Área</t>
  </si>
  <si>
    <t>Santiago</t>
  </si>
  <si>
    <t>Martínez</t>
  </si>
  <si>
    <t>Karla</t>
  </si>
  <si>
    <t>Carlos</t>
  </si>
  <si>
    <t>Enrique</t>
  </si>
  <si>
    <t>Miriam</t>
  </si>
  <si>
    <t>Anaí</t>
  </si>
  <si>
    <t>Iván</t>
  </si>
  <si>
    <t>Lucas</t>
  </si>
  <si>
    <t>Zaid</t>
  </si>
  <si>
    <t>Gael</t>
  </si>
  <si>
    <t>Pérez</t>
  </si>
  <si>
    <t>López</t>
  </si>
  <si>
    <t>Hernández</t>
  </si>
  <si>
    <t>Ramírez</t>
  </si>
  <si>
    <t>Rodríguez</t>
  </si>
  <si>
    <t>Sánchez</t>
  </si>
  <si>
    <t>García</t>
  </si>
  <si>
    <t>Lemus</t>
  </si>
  <si>
    <t>Rosales</t>
  </si>
  <si>
    <t>CyAD</t>
  </si>
  <si>
    <t>CSH</t>
  </si>
  <si>
    <t>CBI</t>
  </si>
  <si>
    <t>Diseño Gráfico</t>
  </si>
  <si>
    <t>Administración</t>
  </si>
  <si>
    <t>Ingeniería Eléctrica</t>
  </si>
  <si>
    <t>Arquitectura</t>
  </si>
  <si>
    <t>Ingenería Industrial</t>
  </si>
  <si>
    <t>Ingenería Civil</t>
  </si>
  <si>
    <r>
      <rPr>
        <b/>
        <sz val="18"/>
        <color theme="1"/>
        <rFont val="Calibri"/>
        <family val="2"/>
        <scheme val="minor"/>
      </rPr>
      <t>Nota:</t>
    </r>
    <r>
      <rPr>
        <sz val="18"/>
        <color theme="1"/>
        <rFont val="Calibri"/>
        <family val="2"/>
        <scheme val="minor"/>
      </rPr>
      <t xml:space="preserve"> Ctrl + Shift + enter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</si>
</sst>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/>
      </left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/>
      <diagonal/>
    </border>
    <border>
      <left style="medium">
        <color theme="9" tint="-0.249977111117893"/>
      </left>
      <right style="medium">
        <color theme="9" tint="-0.499984740745262"/>
      </right>
      <top/>
      <bottom style="medium">
        <color theme="9" tint="-0.249977111117893"/>
      </bottom>
      <diagonal/>
    </border>
    <border>
      <left style="medium">
        <color theme="9" tint="-0.499984740745262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499984740745262"/>
      </left>
      <right/>
      <top/>
      <bottom style="medium">
        <color theme="9" tint="-0.249977111117893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249977111117893"/>
      </bottom>
      <diagonal/>
    </border>
    <border>
      <left style="medium">
        <color theme="9" tint="-0.499984740745262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4" fillId="2" borderId="3" xfId="0" applyFont="1" applyFill="1" applyBorder="1"/>
    <xf numFmtId="0" fontId="4" fillId="2" borderId="4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0" xfId="0" applyAlignment="1"/>
    <xf numFmtId="0" fontId="6" fillId="0" borderId="0" xfId="0" applyNumberFormat="1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9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49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B3:F45" totalsRowShown="0" headerRowDxfId="48">
  <autoFilter ref="B3:F45"/>
  <tableColumns count="5">
    <tableColumn id="1" name="ID" dataDxfId="47"/>
    <tableColumn id="2" name="Temporada" dataDxfId="46"/>
    <tableColumn id="3" name="Categoría" dataDxfId="45"/>
    <tableColumn id="4" name="Precio unitario" dataDxfId="44" dataCellStyle="Moneda"/>
    <tableColumn id="5" name="Precio sugerido de venta" dataDxfId="43" dataCellStyle="Moned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B3:F45" totalsRowShown="0" headerRowDxfId="42">
  <autoFilter ref="B3:F45"/>
  <tableColumns count="5">
    <tableColumn id="1" name="ID" dataDxfId="41"/>
    <tableColumn id="2" name="Temporada" dataDxfId="40"/>
    <tableColumn id="3" name="Categoría" dataDxfId="39"/>
    <tableColumn id="4" name="Precio unitario" dataDxfId="38" dataCellStyle="Moneda"/>
    <tableColumn id="5" name="Precio sugerido de venta" dataDxfId="37" dataCellStyle="Moned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B3:N35" totalsRowShown="0" headerRowDxfId="36" dataDxfId="35">
  <autoFilter ref="B3:N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AÑO" dataDxfId="34"/>
    <tableColumn id="2" name="Enero" dataDxfId="33">
      <calculatedColumnFormula>RANDBETWEEN(0,100)</calculatedColumnFormula>
    </tableColumn>
    <tableColumn id="3" name="Febrero" dataDxfId="32">
      <calculatedColumnFormula>RANDBETWEEN(0,100)</calculatedColumnFormula>
    </tableColumn>
    <tableColumn id="4" name="Marzo" dataDxfId="31">
      <calculatedColumnFormula>RANDBETWEEN(0,100)</calculatedColumnFormula>
    </tableColumn>
    <tableColumn id="5" name="Abril" dataDxfId="30">
      <calculatedColumnFormula>RANDBETWEEN(0,100)</calculatedColumnFormula>
    </tableColumn>
    <tableColumn id="6" name="Mayo" dataDxfId="29">
      <calculatedColumnFormula>RANDBETWEEN(0,100)</calculatedColumnFormula>
    </tableColumn>
    <tableColumn id="7" name="Junio" dataDxfId="28">
      <calculatedColumnFormula>RANDBETWEEN(0,100)</calculatedColumnFormula>
    </tableColumn>
    <tableColumn id="8" name="Julio" dataDxfId="27">
      <calculatedColumnFormula>RANDBETWEEN(0,100)</calculatedColumnFormula>
    </tableColumn>
    <tableColumn id="9" name="Agosto" dataDxfId="26">
      <calculatedColumnFormula>RANDBETWEEN(0,100)</calculatedColumnFormula>
    </tableColumn>
    <tableColumn id="10" name="Septiembre" dataDxfId="25">
      <calculatedColumnFormula>RANDBETWEEN(0,100)</calculatedColumnFormula>
    </tableColumn>
    <tableColumn id="11" name="Octubre" dataDxfId="24">
      <calculatedColumnFormula>RANDBETWEEN(0,100)</calculatedColumnFormula>
    </tableColumn>
    <tableColumn id="12" name="Noviembre" dataDxfId="23">
      <calculatedColumnFormula>RANDBETWEEN(0,100)</calculatedColumnFormula>
    </tableColumn>
    <tableColumn id="13" name="Diciembre" dataDxfId="22">
      <calculatedColumnFormula>RANDBETWEEN(0,100)</calculatedColumnFormula>
    </tableColumn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9" name="Tabla410" displayName="Tabla410" ref="B3:N35" totalsRowShown="0" headerRowDxfId="21" dataDxfId="20">
  <autoFilter ref="B3:N35"/>
  <tableColumns count="13">
    <tableColumn id="1" name="AÑO" dataDxfId="19"/>
    <tableColumn id="2" name="Enero" dataDxfId="18">
      <calculatedColumnFormula>RANDBETWEEN(0,100)</calculatedColumnFormula>
    </tableColumn>
    <tableColumn id="3" name="Febrero" dataDxfId="17">
      <calculatedColumnFormula>RANDBETWEEN(0,100)</calculatedColumnFormula>
    </tableColumn>
    <tableColumn id="4" name="Marzo" dataDxfId="16">
      <calculatedColumnFormula>RANDBETWEEN(0,100)</calculatedColumnFormula>
    </tableColumn>
    <tableColumn id="5" name="Abril" dataDxfId="15">
      <calculatedColumnFormula>RANDBETWEEN(0,100)</calculatedColumnFormula>
    </tableColumn>
    <tableColumn id="6" name="Mayo" dataDxfId="14">
      <calculatedColumnFormula>RANDBETWEEN(0,100)</calculatedColumnFormula>
    </tableColumn>
    <tableColumn id="7" name="Junio" dataDxfId="13">
      <calculatedColumnFormula>RANDBETWEEN(0,100)</calculatedColumnFormula>
    </tableColumn>
    <tableColumn id="8" name="Julio" dataDxfId="12">
      <calculatedColumnFormula>RANDBETWEEN(0,100)</calculatedColumnFormula>
    </tableColumn>
    <tableColumn id="9" name="Agosto" dataDxfId="11">
      <calculatedColumnFormula>RANDBETWEEN(0,100)</calculatedColumnFormula>
    </tableColumn>
    <tableColumn id="10" name="Septiembre" dataDxfId="10">
      <calculatedColumnFormula>RANDBETWEEN(0,100)</calculatedColumnFormula>
    </tableColumn>
    <tableColumn id="11" name="Octubre" dataDxfId="9">
      <calculatedColumnFormula>RANDBETWEEN(0,100)</calculatedColumnFormula>
    </tableColumn>
    <tableColumn id="12" name="Noviembre" dataDxfId="8">
      <calculatedColumnFormula>RANDBETWEEN(0,100)</calculatedColumnFormula>
    </tableColumn>
    <tableColumn id="13" name="Diciembre" dataDxfId="7">
      <calculatedColumnFormula>RANDBETWEEN(0,100)</calculatedColumn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10" name="Tabla10" displayName="Tabla10" ref="B3:F13" totalsRowShown="0" headerRowDxfId="6" dataDxfId="5">
  <autoFilter ref="B3:F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Matrícula" dataDxfId="4"/>
    <tableColumn id="2" name="Nombre" dataDxfId="3"/>
    <tableColumn id="3" name="Apellido" dataDxfId="2"/>
    <tableColumn id="4" name="Área" dataDxfId="1"/>
    <tableColumn id="5" name="Licenciatuta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workbookViewId="0">
      <selection activeCell="H2" sqref="H2:I6"/>
    </sheetView>
  </sheetViews>
  <sheetFormatPr baseColWidth="10" defaultRowHeight="15" x14ac:dyDescent="0.25"/>
  <cols>
    <col min="2" max="2" width="6" bestFit="1" customWidth="1"/>
    <col min="3" max="3" width="16.28515625" bestFit="1" customWidth="1"/>
    <col min="4" max="4" width="14.42578125" bestFit="1" customWidth="1"/>
    <col min="5" max="5" width="20.42578125" bestFit="1" customWidth="1"/>
    <col min="6" max="6" width="32" bestFit="1" customWidth="1"/>
    <col min="8" max="8" width="24.140625" bestFit="1" customWidth="1"/>
    <col min="9" max="9" width="12.7109375" bestFit="1" customWidth="1"/>
  </cols>
  <sheetData>
    <row r="2" spans="2:9" ht="21" x14ac:dyDescent="0.35">
      <c r="H2" s="19" t="s">
        <v>57</v>
      </c>
      <c r="I2" s="19"/>
    </row>
    <row r="3" spans="2:9" ht="18.75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4"/>
      <c r="H3" s="6" t="s">
        <v>55</v>
      </c>
      <c r="I3" s="7" t="s">
        <v>56</v>
      </c>
    </row>
    <row r="4" spans="2:9" ht="15.75" x14ac:dyDescent="0.25">
      <c r="B4" s="2" t="s">
        <v>5</v>
      </c>
      <c r="C4" s="2" t="s">
        <v>30</v>
      </c>
      <c r="D4" s="2" t="s">
        <v>34</v>
      </c>
      <c r="E4" s="3">
        <v>699</v>
      </c>
      <c r="F4" s="3">
        <v>999</v>
      </c>
      <c r="H4" s="5" t="s">
        <v>20</v>
      </c>
      <c r="I4" s="5" t="str">
        <f>LOOKUP(H4,Tabla1[ID],Tabla1[Categoría])</f>
        <v>Botas</v>
      </c>
    </row>
    <row r="5" spans="2:9" ht="15.75" x14ac:dyDescent="0.25">
      <c r="B5" s="2" t="s">
        <v>6</v>
      </c>
      <c r="C5" s="2" t="s">
        <v>31</v>
      </c>
      <c r="D5" s="2" t="s">
        <v>35</v>
      </c>
      <c r="E5" s="3">
        <v>649</v>
      </c>
      <c r="F5" s="3">
        <v>849</v>
      </c>
      <c r="H5" s="5" t="s">
        <v>3</v>
      </c>
      <c r="I5" s="5"/>
    </row>
    <row r="6" spans="2:9" ht="15.75" x14ac:dyDescent="0.25">
      <c r="B6" s="2" t="s">
        <v>7</v>
      </c>
      <c r="C6" s="2" t="s">
        <v>32</v>
      </c>
      <c r="D6" s="2" t="s">
        <v>36</v>
      </c>
      <c r="E6" s="3">
        <v>549</v>
      </c>
      <c r="F6" s="3">
        <v>849</v>
      </c>
      <c r="H6" s="5" t="s">
        <v>4</v>
      </c>
      <c r="I6" s="5"/>
    </row>
    <row r="7" spans="2:9" x14ac:dyDescent="0.25">
      <c r="B7" s="2" t="s">
        <v>8</v>
      </c>
      <c r="C7" s="2" t="s">
        <v>33</v>
      </c>
      <c r="D7" s="2" t="s">
        <v>37</v>
      </c>
      <c r="E7" s="3">
        <v>499</v>
      </c>
      <c r="F7" s="3">
        <v>799</v>
      </c>
    </row>
    <row r="8" spans="2:9" x14ac:dyDescent="0.25">
      <c r="B8" s="2" t="s">
        <v>9</v>
      </c>
      <c r="C8" s="2" t="s">
        <v>33</v>
      </c>
      <c r="D8" s="2" t="s">
        <v>37</v>
      </c>
      <c r="E8" s="3">
        <v>599</v>
      </c>
      <c r="F8" s="3">
        <v>899</v>
      </c>
    </row>
    <row r="9" spans="2:9" x14ac:dyDescent="0.25">
      <c r="B9" s="2" t="s">
        <v>10</v>
      </c>
      <c r="C9" s="2" t="s">
        <v>33</v>
      </c>
      <c r="D9" s="2" t="s">
        <v>37</v>
      </c>
      <c r="E9" s="3">
        <v>399</v>
      </c>
      <c r="F9" s="3">
        <v>499</v>
      </c>
    </row>
    <row r="10" spans="2:9" x14ac:dyDescent="0.25">
      <c r="B10" s="2" t="s">
        <v>11</v>
      </c>
      <c r="C10" s="2" t="s">
        <v>30</v>
      </c>
      <c r="D10" s="2" t="s">
        <v>34</v>
      </c>
      <c r="E10" s="3">
        <v>349</v>
      </c>
      <c r="F10" s="3">
        <v>549</v>
      </c>
    </row>
    <row r="11" spans="2:9" x14ac:dyDescent="0.25">
      <c r="B11" s="2" t="s">
        <v>12</v>
      </c>
      <c r="C11" s="2" t="s">
        <v>32</v>
      </c>
      <c r="D11" s="2" t="s">
        <v>36</v>
      </c>
      <c r="E11" s="3">
        <v>299</v>
      </c>
      <c r="F11" s="3">
        <v>499</v>
      </c>
    </row>
    <row r="12" spans="2:9" x14ac:dyDescent="0.25">
      <c r="B12" s="2" t="s">
        <v>13</v>
      </c>
      <c r="C12" s="2" t="s">
        <v>32</v>
      </c>
      <c r="D12" s="2" t="s">
        <v>36</v>
      </c>
      <c r="E12" s="3">
        <v>699</v>
      </c>
      <c r="F12" s="3">
        <v>999</v>
      </c>
    </row>
    <row r="13" spans="2:9" x14ac:dyDescent="0.25">
      <c r="B13" s="2" t="s">
        <v>15</v>
      </c>
      <c r="C13" s="2" t="s">
        <v>31</v>
      </c>
      <c r="D13" s="2" t="s">
        <v>35</v>
      </c>
      <c r="E13" s="3">
        <v>799</v>
      </c>
      <c r="F13" s="3">
        <v>999</v>
      </c>
    </row>
    <row r="14" spans="2:9" x14ac:dyDescent="0.25">
      <c r="B14" s="2" t="s">
        <v>14</v>
      </c>
      <c r="C14" s="2" t="s">
        <v>30</v>
      </c>
      <c r="D14" s="2" t="s">
        <v>34</v>
      </c>
      <c r="E14" s="3">
        <v>599</v>
      </c>
      <c r="F14" s="3">
        <v>699</v>
      </c>
    </row>
    <row r="15" spans="2:9" x14ac:dyDescent="0.25">
      <c r="B15" s="2" t="s">
        <v>16</v>
      </c>
      <c r="C15" s="2" t="s">
        <v>30</v>
      </c>
      <c r="D15" s="2" t="s">
        <v>34</v>
      </c>
      <c r="E15" s="3">
        <v>499</v>
      </c>
      <c r="F15" s="3">
        <v>799</v>
      </c>
    </row>
    <row r="16" spans="2:9" x14ac:dyDescent="0.25">
      <c r="B16" s="2" t="s">
        <v>17</v>
      </c>
      <c r="C16" s="2" t="s">
        <v>33</v>
      </c>
      <c r="D16" s="2" t="s">
        <v>37</v>
      </c>
      <c r="E16" s="3">
        <v>499</v>
      </c>
      <c r="F16" s="3">
        <v>599</v>
      </c>
    </row>
    <row r="17" spans="2:6" x14ac:dyDescent="0.25">
      <c r="B17" s="2" t="s">
        <v>18</v>
      </c>
      <c r="C17" s="2" t="s">
        <v>32</v>
      </c>
      <c r="D17" s="2" t="s">
        <v>36</v>
      </c>
      <c r="E17" s="3">
        <v>399</v>
      </c>
      <c r="F17" s="3">
        <v>599</v>
      </c>
    </row>
    <row r="18" spans="2:6" x14ac:dyDescent="0.25">
      <c r="B18" s="2" t="s">
        <v>19</v>
      </c>
      <c r="C18" s="2" t="s">
        <v>31</v>
      </c>
      <c r="D18" s="2" t="s">
        <v>35</v>
      </c>
      <c r="E18" s="3">
        <v>699</v>
      </c>
      <c r="F18" s="3">
        <v>799</v>
      </c>
    </row>
    <row r="19" spans="2:6" x14ac:dyDescent="0.25">
      <c r="B19" s="2" t="s">
        <v>20</v>
      </c>
      <c r="C19" s="2" t="s">
        <v>31</v>
      </c>
      <c r="D19" s="2" t="s">
        <v>35</v>
      </c>
      <c r="E19" s="3">
        <v>799</v>
      </c>
      <c r="F19" s="3">
        <v>1199</v>
      </c>
    </row>
    <row r="20" spans="2:6" x14ac:dyDescent="0.25">
      <c r="B20" s="2" t="s">
        <v>21</v>
      </c>
      <c r="C20" s="2" t="s">
        <v>30</v>
      </c>
      <c r="D20" s="2" t="s">
        <v>34</v>
      </c>
      <c r="E20" s="3">
        <v>999</v>
      </c>
      <c r="F20" s="3">
        <v>1599</v>
      </c>
    </row>
    <row r="21" spans="2:6" x14ac:dyDescent="0.25">
      <c r="B21" s="2" t="s">
        <v>22</v>
      </c>
      <c r="C21" s="2" t="s">
        <v>30</v>
      </c>
      <c r="D21" s="2" t="s">
        <v>34</v>
      </c>
      <c r="E21" s="3">
        <v>899</v>
      </c>
      <c r="F21" s="3">
        <v>1299</v>
      </c>
    </row>
    <row r="22" spans="2:6" x14ac:dyDescent="0.25">
      <c r="B22" s="2" t="s">
        <v>23</v>
      </c>
      <c r="C22" s="2" t="s">
        <v>30</v>
      </c>
      <c r="D22" s="2" t="s">
        <v>34</v>
      </c>
      <c r="E22" s="3">
        <v>599</v>
      </c>
      <c r="F22" s="3">
        <v>799</v>
      </c>
    </row>
    <row r="23" spans="2:6" x14ac:dyDescent="0.25">
      <c r="B23" s="2" t="s">
        <v>24</v>
      </c>
      <c r="C23" s="2" t="s">
        <v>33</v>
      </c>
      <c r="D23" s="2" t="s">
        <v>37</v>
      </c>
      <c r="E23" s="3">
        <v>499</v>
      </c>
      <c r="F23" s="3">
        <v>699</v>
      </c>
    </row>
    <row r="24" spans="2:6" x14ac:dyDescent="0.25">
      <c r="B24" s="2" t="s">
        <v>25</v>
      </c>
      <c r="C24" s="2" t="s">
        <v>33</v>
      </c>
      <c r="D24" s="2" t="s">
        <v>37</v>
      </c>
      <c r="E24" s="3">
        <v>399</v>
      </c>
      <c r="F24" s="3">
        <v>699</v>
      </c>
    </row>
    <row r="25" spans="2:6" x14ac:dyDescent="0.25">
      <c r="B25" s="2" t="s">
        <v>26</v>
      </c>
      <c r="C25" s="2" t="s">
        <v>33</v>
      </c>
      <c r="D25" s="2" t="s">
        <v>37</v>
      </c>
      <c r="E25" s="3">
        <v>299</v>
      </c>
      <c r="F25" s="3">
        <v>499</v>
      </c>
    </row>
    <row r="26" spans="2:6" x14ac:dyDescent="0.25">
      <c r="B26" s="2" t="s">
        <v>27</v>
      </c>
      <c r="C26" s="2" t="s">
        <v>33</v>
      </c>
      <c r="D26" s="2" t="s">
        <v>37</v>
      </c>
      <c r="E26" s="3">
        <v>399</v>
      </c>
      <c r="F26" s="3">
        <v>599</v>
      </c>
    </row>
    <row r="27" spans="2:6" x14ac:dyDescent="0.25">
      <c r="B27" s="2" t="s">
        <v>28</v>
      </c>
      <c r="C27" s="2" t="s">
        <v>31</v>
      </c>
      <c r="D27" s="2" t="s">
        <v>35</v>
      </c>
      <c r="E27" s="3">
        <v>799</v>
      </c>
      <c r="F27" s="3">
        <v>999</v>
      </c>
    </row>
    <row r="28" spans="2:6" x14ac:dyDescent="0.25">
      <c r="B28" s="2" t="s">
        <v>29</v>
      </c>
      <c r="C28" s="2" t="s">
        <v>31</v>
      </c>
      <c r="D28" s="2" t="s">
        <v>35</v>
      </c>
      <c r="E28" s="3">
        <v>999</v>
      </c>
      <c r="F28" s="3">
        <v>1499</v>
      </c>
    </row>
    <row r="29" spans="2:6" x14ac:dyDescent="0.25">
      <c r="B29" s="2" t="s">
        <v>38</v>
      </c>
      <c r="C29" s="2" t="s">
        <v>30</v>
      </c>
      <c r="D29" s="2" t="s">
        <v>34</v>
      </c>
      <c r="E29" s="3">
        <v>349</v>
      </c>
      <c r="F29" s="3">
        <v>449</v>
      </c>
    </row>
    <row r="30" spans="2:6" x14ac:dyDescent="0.25">
      <c r="B30" s="2" t="s">
        <v>39</v>
      </c>
      <c r="C30" s="2" t="s">
        <v>32</v>
      </c>
      <c r="D30" s="2" t="s">
        <v>36</v>
      </c>
      <c r="E30" s="3">
        <v>299</v>
      </c>
      <c r="F30" s="3">
        <v>499</v>
      </c>
    </row>
    <row r="31" spans="2:6" x14ac:dyDescent="0.25">
      <c r="B31" s="2" t="s">
        <v>40</v>
      </c>
      <c r="C31" s="2" t="s">
        <v>32</v>
      </c>
      <c r="D31" s="2" t="s">
        <v>36</v>
      </c>
      <c r="E31" s="3">
        <v>699</v>
      </c>
      <c r="F31" s="3">
        <v>999</v>
      </c>
    </row>
    <row r="32" spans="2:6" x14ac:dyDescent="0.25">
      <c r="B32" s="2" t="s">
        <v>41</v>
      </c>
      <c r="C32" s="2" t="s">
        <v>31</v>
      </c>
      <c r="D32" s="2" t="s">
        <v>35</v>
      </c>
      <c r="E32" s="3">
        <v>799</v>
      </c>
      <c r="F32" s="3">
        <v>999</v>
      </c>
    </row>
    <row r="33" spans="2:6" x14ac:dyDescent="0.25">
      <c r="B33" s="2" t="s">
        <v>42</v>
      </c>
      <c r="C33" s="2" t="s">
        <v>30</v>
      </c>
      <c r="D33" s="2" t="s">
        <v>34</v>
      </c>
      <c r="E33" s="3">
        <v>599</v>
      </c>
      <c r="F33" s="3">
        <v>799</v>
      </c>
    </row>
    <row r="34" spans="2:6" x14ac:dyDescent="0.25">
      <c r="B34" s="2" t="s">
        <v>43</v>
      </c>
      <c r="C34" s="2" t="s">
        <v>31</v>
      </c>
      <c r="D34" s="2" t="s">
        <v>35</v>
      </c>
      <c r="E34" s="3">
        <v>699</v>
      </c>
      <c r="F34" s="3">
        <v>849</v>
      </c>
    </row>
    <row r="35" spans="2:6" x14ac:dyDescent="0.25">
      <c r="B35" s="2" t="s">
        <v>44</v>
      </c>
      <c r="C35" s="2" t="s">
        <v>31</v>
      </c>
      <c r="D35" s="2" t="s">
        <v>35</v>
      </c>
      <c r="E35" s="3">
        <v>799</v>
      </c>
      <c r="F35" s="3">
        <v>999</v>
      </c>
    </row>
    <row r="36" spans="2:6" x14ac:dyDescent="0.25">
      <c r="B36" s="2" t="s">
        <v>45</v>
      </c>
      <c r="C36" s="2" t="s">
        <v>30</v>
      </c>
      <c r="D36" s="2" t="s">
        <v>34</v>
      </c>
      <c r="E36" s="3">
        <v>999</v>
      </c>
      <c r="F36" s="3">
        <v>1349</v>
      </c>
    </row>
    <row r="37" spans="2:6" x14ac:dyDescent="0.25">
      <c r="B37" s="2" t="s">
        <v>46</v>
      </c>
      <c r="C37" s="2" t="s">
        <v>33</v>
      </c>
      <c r="D37" s="2" t="s">
        <v>37</v>
      </c>
      <c r="E37" s="3">
        <v>299</v>
      </c>
      <c r="F37" s="3">
        <v>499</v>
      </c>
    </row>
    <row r="38" spans="2:6" x14ac:dyDescent="0.25">
      <c r="B38" s="2" t="s">
        <v>47</v>
      </c>
      <c r="C38" s="2" t="s">
        <v>33</v>
      </c>
      <c r="D38" s="2" t="s">
        <v>37</v>
      </c>
      <c r="E38" s="3">
        <v>399</v>
      </c>
      <c r="F38" s="3">
        <v>699</v>
      </c>
    </row>
    <row r="39" spans="2:6" x14ac:dyDescent="0.25">
      <c r="B39" s="2" t="s">
        <v>48</v>
      </c>
      <c r="C39" s="2" t="s">
        <v>31</v>
      </c>
      <c r="D39" s="2" t="s">
        <v>35</v>
      </c>
      <c r="E39" s="3">
        <v>799</v>
      </c>
      <c r="F39" s="3">
        <v>999</v>
      </c>
    </row>
    <row r="40" spans="2:6" x14ac:dyDescent="0.25">
      <c r="B40" s="2" t="s">
        <v>49</v>
      </c>
      <c r="C40" s="2" t="s">
        <v>31</v>
      </c>
      <c r="D40" s="2" t="s">
        <v>35</v>
      </c>
      <c r="E40" s="3">
        <v>999</v>
      </c>
      <c r="F40" s="3">
        <v>1249</v>
      </c>
    </row>
    <row r="41" spans="2:6" x14ac:dyDescent="0.25">
      <c r="B41" s="2" t="s">
        <v>50</v>
      </c>
      <c r="C41" s="2" t="s">
        <v>30</v>
      </c>
      <c r="D41" s="2" t="s">
        <v>34</v>
      </c>
      <c r="E41" s="3">
        <v>349</v>
      </c>
      <c r="F41" s="3">
        <v>549</v>
      </c>
    </row>
    <row r="42" spans="2:6" x14ac:dyDescent="0.25">
      <c r="B42" s="2" t="s">
        <v>51</v>
      </c>
      <c r="C42" s="2" t="s">
        <v>32</v>
      </c>
      <c r="D42" s="2" t="s">
        <v>36</v>
      </c>
      <c r="E42" s="3">
        <v>299</v>
      </c>
      <c r="F42" s="3">
        <v>499</v>
      </c>
    </row>
    <row r="43" spans="2:6" x14ac:dyDescent="0.25">
      <c r="B43" s="2" t="s">
        <v>52</v>
      </c>
      <c r="C43" s="2" t="s">
        <v>32</v>
      </c>
      <c r="D43" s="2" t="s">
        <v>36</v>
      </c>
      <c r="E43" s="3">
        <v>699</v>
      </c>
      <c r="F43" s="3">
        <v>999</v>
      </c>
    </row>
    <row r="44" spans="2:6" x14ac:dyDescent="0.25">
      <c r="B44" s="2" t="s">
        <v>53</v>
      </c>
      <c r="C44" s="2" t="s">
        <v>31</v>
      </c>
      <c r="D44" s="2" t="s">
        <v>35</v>
      </c>
      <c r="E44" s="3">
        <v>799</v>
      </c>
      <c r="F44" s="3">
        <v>999</v>
      </c>
    </row>
    <row r="45" spans="2:6" x14ac:dyDescent="0.25">
      <c r="B45" s="2" t="s">
        <v>54</v>
      </c>
      <c r="C45" s="2" t="s">
        <v>30</v>
      </c>
      <c r="D45" s="2" t="s">
        <v>34</v>
      </c>
      <c r="E45" s="3">
        <v>599</v>
      </c>
      <c r="F45" s="3">
        <v>799</v>
      </c>
    </row>
  </sheetData>
  <mergeCells count="1">
    <mergeCell ref="H2:I2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5"/>
  <sheetViews>
    <sheetView workbookViewId="0">
      <selection activeCell="I17" sqref="I17"/>
    </sheetView>
  </sheetViews>
  <sheetFormatPr baseColWidth="10" defaultRowHeight="15" x14ac:dyDescent="0.25"/>
  <cols>
    <col min="2" max="2" width="6" bestFit="1" customWidth="1"/>
    <col min="3" max="3" width="16.28515625" bestFit="1" customWidth="1"/>
    <col min="4" max="4" width="14.42578125" bestFit="1" customWidth="1"/>
    <col min="5" max="5" width="20.42578125" bestFit="1" customWidth="1"/>
    <col min="6" max="6" width="32" bestFit="1" customWidth="1"/>
    <col min="9" max="9" width="24.140625" bestFit="1" customWidth="1"/>
    <col min="10" max="10" width="12.7109375" bestFit="1" customWidth="1"/>
  </cols>
  <sheetData>
    <row r="3" spans="2:10" ht="21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I3" s="19" t="s">
        <v>58</v>
      </c>
      <c r="J3" s="19"/>
    </row>
    <row r="4" spans="2:10" ht="18.75" x14ac:dyDescent="0.3">
      <c r="B4" s="2" t="s">
        <v>5</v>
      </c>
      <c r="C4" s="2" t="s">
        <v>30</v>
      </c>
      <c r="D4" s="2" t="s">
        <v>34</v>
      </c>
      <c r="E4" s="3">
        <v>699</v>
      </c>
      <c r="F4" s="3">
        <v>999</v>
      </c>
      <c r="I4" s="6" t="s">
        <v>55</v>
      </c>
      <c r="J4" s="7" t="s">
        <v>56</v>
      </c>
    </row>
    <row r="5" spans="2:10" ht="15.75" x14ac:dyDescent="0.25">
      <c r="B5" s="2" t="s">
        <v>6</v>
      </c>
      <c r="C5" s="2" t="s">
        <v>31</v>
      </c>
      <c r="D5" s="2" t="s">
        <v>35</v>
      </c>
      <c r="E5" s="3">
        <v>649</v>
      </c>
      <c r="F5" s="3">
        <v>849</v>
      </c>
      <c r="I5" s="20" t="s">
        <v>24</v>
      </c>
      <c r="J5" s="21"/>
    </row>
    <row r="6" spans="2:10" ht="15.75" x14ac:dyDescent="0.25">
      <c r="B6" s="2" t="s">
        <v>7</v>
      </c>
      <c r="C6" s="2" t="s">
        <v>32</v>
      </c>
      <c r="D6" s="2" t="s">
        <v>36</v>
      </c>
      <c r="E6" s="3">
        <v>549</v>
      </c>
      <c r="F6" s="3">
        <v>849</v>
      </c>
      <c r="I6" s="5" t="s">
        <v>3</v>
      </c>
      <c r="J6" s="5">
        <f>VLOOKUP(I5,Tabla14[],4,FALSE)</f>
        <v>499</v>
      </c>
    </row>
    <row r="7" spans="2:10" ht="15.75" x14ac:dyDescent="0.25">
      <c r="B7" s="2" t="s">
        <v>8</v>
      </c>
      <c r="C7" s="2" t="s">
        <v>33</v>
      </c>
      <c r="D7" s="2" t="s">
        <v>37</v>
      </c>
      <c r="E7" s="3">
        <v>499</v>
      </c>
      <c r="F7" s="3">
        <v>799</v>
      </c>
      <c r="I7" s="5" t="s">
        <v>2</v>
      </c>
      <c r="J7" s="5"/>
    </row>
    <row r="8" spans="2:10" x14ac:dyDescent="0.25">
      <c r="B8" s="2" t="s">
        <v>9</v>
      </c>
      <c r="C8" s="2" t="s">
        <v>33</v>
      </c>
      <c r="D8" s="2" t="s">
        <v>37</v>
      </c>
      <c r="E8" s="3">
        <v>599</v>
      </c>
      <c r="F8" s="3">
        <v>899</v>
      </c>
    </row>
    <row r="9" spans="2:10" x14ac:dyDescent="0.25">
      <c r="B9" s="2" t="s">
        <v>10</v>
      </c>
      <c r="C9" s="2" t="s">
        <v>33</v>
      </c>
      <c r="D9" s="2" t="s">
        <v>37</v>
      </c>
      <c r="E9" s="3">
        <v>399</v>
      </c>
      <c r="F9" s="3">
        <v>499</v>
      </c>
    </row>
    <row r="10" spans="2:10" x14ac:dyDescent="0.25">
      <c r="B10" s="2" t="s">
        <v>11</v>
      </c>
      <c r="C10" s="2" t="s">
        <v>30</v>
      </c>
      <c r="D10" s="2" t="s">
        <v>34</v>
      </c>
      <c r="E10" s="3">
        <v>349</v>
      </c>
      <c r="F10" s="3">
        <v>549</v>
      </c>
    </row>
    <row r="11" spans="2:10" x14ac:dyDescent="0.25">
      <c r="B11" s="2" t="s">
        <v>12</v>
      </c>
      <c r="C11" s="2" t="s">
        <v>32</v>
      </c>
      <c r="D11" s="2" t="s">
        <v>36</v>
      </c>
      <c r="E11" s="3">
        <v>299</v>
      </c>
      <c r="F11" s="3">
        <v>499</v>
      </c>
    </row>
    <row r="12" spans="2:10" x14ac:dyDescent="0.25">
      <c r="B12" s="2" t="s">
        <v>13</v>
      </c>
      <c r="C12" s="2" t="s">
        <v>32</v>
      </c>
      <c r="D12" s="2" t="s">
        <v>36</v>
      </c>
      <c r="E12" s="3">
        <v>699</v>
      </c>
      <c r="F12" s="3">
        <v>999</v>
      </c>
    </row>
    <row r="13" spans="2:10" x14ac:dyDescent="0.25">
      <c r="B13" s="2" t="s">
        <v>15</v>
      </c>
      <c r="C13" s="2" t="s">
        <v>31</v>
      </c>
      <c r="D13" s="2" t="s">
        <v>35</v>
      </c>
      <c r="E13" s="3">
        <v>799</v>
      </c>
      <c r="F13" s="3">
        <v>999</v>
      </c>
    </row>
    <row r="14" spans="2:10" x14ac:dyDescent="0.25">
      <c r="B14" s="2" t="s">
        <v>14</v>
      </c>
      <c r="C14" s="2" t="s">
        <v>30</v>
      </c>
      <c r="D14" s="2" t="s">
        <v>34</v>
      </c>
      <c r="E14" s="3">
        <v>599</v>
      </c>
      <c r="F14" s="3">
        <v>699</v>
      </c>
    </row>
    <row r="15" spans="2:10" x14ac:dyDescent="0.25">
      <c r="B15" s="2" t="s">
        <v>16</v>
      </c>
      <c r="C15" s="2" t="s">
        <v>30</v>
      </c>
      <c r="D15" s="2" t="s">
        <v>34</v>
      </c>
      <c r="E15" s="3">
        <v>499</v>
      </c>
      <c r="F15" s="3">
        <v>799</v>
      </c>
    </row>
    <row r="16" spans="2:10" x14ac:dyDescent="0.25">
      <c r="B16" s="2" t="s">
        <v>17</v>
      </c>
      <c r="C16" s="2" t="s">
        <v>33</v>
      </c>
      <c r="D16" s="2" t="s">
        <v>37</v>
      </c>
      <c r="E16" s="3">
        <v>499</v>
      </c>
      <c r="F16" s="3">
        <v>599</v>
      </c>
    </row>
    <row r="17" spans="2:6" x14ac:dyDescent="0.25">
      <c r="B17" s="2" t="s">
        <v>18</v>
      </c>
      <c r="C17" s="2" t="s">
        <v>32</v>
      </c>
      <c r="D17" s="2" t="s">
        <v>36</v>
      </c>
      <c r="E17" s="3">
        <v>399</v>
      </c>
      <c r="F17" s="3">
        <v>599</v>
      </c>
    </row>
    <row r="18" spans="2:6" x14ac:dyDescent="0.25">
      <c r="B18" s="2" t="s">
        <v>19</v>
      </c>
      <c r="C18" s="2" t="s">
        <v>31</v>
      </c>
      <c r="D18" s="2" t="s">
        <v>35</v>
      </c>
      <c r="E18" s="3">
        <v>699</v>
      </c>
      <c r="F18" s="3">
        <v>799</v>
      </c>
    </row>
    <row r="19" spans="2:6" x14ac:dyDescent="0.25">
      <c r="B19" s="2" t="s">
        <v>20</v>
      </c>
      <c r="C19" s="2" t="s">
        <v>31</v>
      </c>
      <c r="D19" s="2" t="s">
        <v>35</v>
      </c>
      <c r="E19" s="3">
        <v>799</v>
      </c>
      <c r="F19" s="3">
        <v>1199</v>
      </c>
    </row>
    <row r="20" spans="2:6" x14ac:dyDescent="0.25">
      <c r="B20" s="2" t="s">
        <v>21</v>
      </c>
      <c r="C20" s="2" t="s">
        <v>30</v>
      </c>
      <c r="D20" s="2" t="s">
        <v>34</v>
      </c>
      <c r="E20" s="3">
        <v>999</v>
      </c>
      <c r="F20" s="3">
        <v>1599</v>
      </c>
    </row>
    <row r="21" spans="2:6" x14ac:dyDescent="0.25">
      <c r="B21" s="2" t="s">
        <v>22</v>
      </c>
      <c r="C21" s="2" t="s">
        <v>30</v>
      </c>
      <c r="D21" s="2" t="s">
        <v>34</v>
      </c>
      <c r="E21" s="3">
        <v>899</v>
      </c>
      <c r="F21" s="3">
        <v>1299</v>
      </c>
    </row>
    <row r="22" spans="2:6" x14ac:dyDescent="0.25">
      <c r="B22" s="2" t="s">
        <v>23</v>
      </c>
      <c r="C22" s="2" t="s">
        <v>30</v>
      </c>
      <c r="D22" s="2" t="s">
        <v>34</v>
      </c>
      <c r="E22" s="3">
        <v>599</v>
      </c>
      <c r="F22" s="3">
        <v>799</v>
      </c>
    </row>
    <row r="23" spans="2:6" x14ac:dyDescent="0.25">
      <c r="B23" s="2" t="s">
        <v>24</v>
      </c>
      <c r="C23" s="2" t="s">
        <v>33</v>
      </c>
      <c r="D23" s="2" t="s">
        <v>37</v>
      </c>
      <c r="E23" s="3">
        <v>499</v>
      </c>
      <c r="F23" s="3">
        <v>699</v>
      </c>
    </row>
    <row r="24" spans="2:6" x14ac:dyDescent="0.25">
      <c r="B24" s="2" t="s">
        <v>25</v>
      </c>
      <c r="C24" s="2" t="s">
        <v>33</v>
      </c>
      <c r="D24" s="2" t="s">
        <v>37</v>
      </c>
      <c r="E24" s="3">
        <v>399</v>
      </c>
      <c r="F24" s="3">
        <v>699</v>
      </c>
    </row>
    <row r="25" spans="2:6" x14ac:dyDescent="0.25">
      <c r="B25" s="2" t="s">
        <v>26</v>
      </c>
      <c r="C25" s="2" t="s">
        <v>33</v>
      </c>
      <c r="D25" s="2" t="s">
        <v>37</v>
      </c>
      <c r="E25" s="3">
        <v>299</v>
      </c>
      <c r="F25" s="3">
        <v>499</v>
      </c>
    </row>
    <row r="26" spans="2:6" x14ac:dyDescent="0.25">
      <c r="B26" s="2" t="s">
        <v>27</v>
      </c>
      <c r="C26" s="2" t="s">
        <v>33</v>
      </c>
      <c r="D26" s="2" t="s">
        <v>37</v>
      </c>
      <c r="E26" s="3">
        <v>399</v>
      </c>
      <c r="F26" s="3">
        <v>599</v>
      </c>
    </row>
    <row r="27" spans="2:6" x14ac:dyDescent="0.25">
      <c r="B27" s="2" t="s">
        <v>28</v>
      </c>
      <c r="C27" s="2" t="s">
        <v>31</v>
      </c>
      <c r="D27" s="2" t="s">
        <v>35</v>
      </c>
      <c r="E27" s="3">
        <v>799</v>
      </c>
      <c r="F27" s="3">
        <v>999</v>
      </c>
    </row>
    <row r="28" spans="2:6" x14ac:dyDescent="0.25">
      <c r="B28" s="2" t="s">
        <v>29</v>
      </c>
      <c r="C28" s="2" t="s">
        <v>31</v>
      </c>
      <c r="D28" s="2" t="s">
        <v>35</v>
      </c>
      <c r="E28" s="3">
        <v>999</v>
      </c>
      <c r="F28" s="3">
        <v>1499</v>
      </c>
    </row>
    <row r="29" spans="2:6" x14ac:dyDescent="0.25">
      <c r="B29" s="2" t="s">
        <v>38</v>
      </c>
      <c r="C29" s="2" t="s">
        <v>30</v>
      </c>
      <c r="D29" s="2" t="s">
        <v>34</v>
      </c>
      <c r="E29" s="3">
        <v>349</v>
      </c>
      <c r="F29" s="3">
        <v>449</v>
      </c>
    </row>
    <row r="30" spans="2:6" x14ac:dyDescent="0.25">
      <c r="B30" s="2" t="s">
        <v>39</v>
      </c>
      <c r="C30" s="2" t="s">
        <v>32</v>
      </c>
      <c r="D30" s="2" t="s">
        <v>36</v>
      </c>
      <c r="E30" s="3">
        <v>299</v>
      </c>
      <c r="F30" s="3">
        <v>499</v>
      </c>
    </row>
    <row r="31" spans="2:6" x14ac:dyDescent="0.25">
      <c r="B31" s="2" t="s">
        <v>40</v>
      </c>
      <c r="C31" s="2" t="s">
        <v>32</v>
      </c>
      <c r="D31" s="2" t="s">
        <v>36</v>
      </c>
      <c r="E31" s="3">
        <v>699</v>
      </c>
      <c r="F31" s="3">
        <v>999</v>
      </c>
    </row>
    <row r="32" spans="2:6" x14ac:dyDescent="0.25">
      <c r="B32" s="2" t="s">
        <v>41</v>
      </c>
      <c r="C32" s="2" t="s">
        <v>31</v>
      </c>
      <c r="D32" s="2" t="s">
        <v>35</v>
      </c>
      <c r="E32" s="3">
        <v>799</v>
      </c>
      <c r="F32" s="3">
        <v>999</v>
      </c>
    </row>
    <row r="33" spans="2:6" x14ac:dyDescent="0.25">
      <c r="B33" s="2" t="s">
        <v>42</v>
      </c>
      <c r="C33" s="2" t="s">
        <v>30</v>
      </c>
      <c r="D33" s="2" t="s">
        <v>34</v>
      </c>
      <c r="E33" s="3">
        <v>599</v>
      </c>
      <c r="F33" s="3">
        <v>799</v>
      </c>
    </row>
    <row r="34" spans="2:6" x14ac:dyDescent="0.25">
      <c r="B34" s="2" t="s">
        <v>43</v>
      </c>
      <c r="C34" s="2" t="s">
        <v>31</v>
      </c>
      <c r="D34" s="2" t="s">
        <v>35</v>
      </c>
      <c r="E34" s="3">
        <v>699</v>
      </c>
      <c r="F34" s="3">
        <v>849</v>
      </c>
    </row>
    <row r="35" spans="2:6" x14ac:dyDescent="0.25">
      <c r="B35" s="2" t="s">
        <v>44</v>
      </c>
      <c r="C35" s="2" t="s">
        <v>31</v>
      </c>
      <c r="D35" s="2" t="s">
        <v>35</v>
      </c>
      <c r="E35" s="3">
        <v>799</v>
      </c>
      <c r="F35" s="3">
        <v>999</v>
      </c>
    </row>
    <row r="36" spans="2:6" x14ac:dyDescent="0.25">
      <c r="B36" s="2" t="s">
        <v>45</v>
      </c>
      <c r="C36" s="2" t="s">
        <v>30</v>
      </c>
      <c r="D36" s="2" t="s">
        <v>34</v>
      </c>
      <c r="E36" s="3">
        <v>999</v>
      </c>
      <c r="F36" s="3">
        <v>1349</v>
      </c>
    </row>
    <row r="37" spans="2:6" x14ac:dyDescent="0.25">
      <c r="B37" s="2" t="s">
        <v>46</v>
      </c>
      <c r="C37" s="2" t="s">
        <v>33</v>
      </c>
      <c r="D37" s="2" t="s">
        <v>37</v>
      </c>
      <c r="E37" s="3">
        <v>299</v>
      </c>
      <c r="F37" s="3">
        <v>499</v>
      </c>
    </row>
    <row r="38" spans="2:6" x14ac:dyDescent="0.25">
      <c r="B38" s="2" t="s">
        <v>47</v>
      </c>
      <c r="C38" s="2" t="s">
        <v>33</v>
      </c>
      <c r="D38" s="2" t="s">
        <v>37</v>
      </c>
      <c r="E38" s="3">
        <v>399</v>
      </c>
      <c r="F38" s="3">
        <v>699</v>
      </c>
    </row>
    <row r="39" spans="2:6" x14ac:dyDescent="0.25">
      <c r="B39" s="2" t="s">
        <v>48</v>
      </c>
      <c r="C39" s="2" t="s">
        <v>31</v>
      </c>
      <c r="D39" s="2" t="s">
        <v>35</v>
      </c>
      <c r="E39" s="3">
        <v>799</v>
      </c>
      <c r="F39" s="3">
        <v>999</v>
      </c>
    </row>
    <row r="40" spans="2:6" x14ac:dyDescent="0.25">
      <c r="B40" s="2" t="s">
        <v>49</v>
      </c>
      <c r="C40" s="2" t="s">
        <v>31</v>
      </c>
      <c r="D40" s="2" t="s">
        <v>35</v>
      </c>
      <c r="E40" s="3">
        <v>999</v>
      </c>
      <c r="F40" s="3">
        <v>1249</v>
      </c>
    </row>
    <row r="41" spans="2:6" x14ac:dyDescent="0.25">
      <c r="B41" s="2" t="s">
        <v>50</v>
      </c>
      <c r="C41" s="2" t="s">
        <v>30</v>
      </c>
      <c r="D41" s="2" t="s">
        <v>34</v>
      </c>
      <c r="E41" s="3">
        <v>349</v>
      </c>
      <c r="F41" s="3">
        <v>549</v>
      </c>
    </row>
    <row r="42" spans="2:6" x14ac:dyDescent="0.25">
      <c r="B42" s="2" t="s">
        <v>51</v>
      </c>
      <c r="C42" s="2" t="s">
        <v>32</v>
      </c>
      <c r="D42" s="2" t="s">
        <v>36</v>
      </c>
      <c r="E42" s="3">
        <v>299</v>
      </c>
      <c r="F42" s="3">
        <v>499</v>
      </c>
    </row>
    <row r="43" spans="2:6" x14ac:dyDescent="0.25">
      <c r="B43" s="2" t="s">
        <v>52</v>
      </c>
      <c r="C43" s="2" t="s">
        <v>32</v>
      </c>
      <c r="D43" s="2" t="s">
        <v>36</v>
      </c>
      <c r="E43" s="3">
        <v>699</v>
      </c>
      <c r="F43" s="3">
        <v>999</v>
      </c>
    </row>
    <row r="44" spans="2:6" x14ac:dyDescent="0.25">
      <c r="B44" s="2" t="s">
        <v>53</v>
      </c>
      <c r="C44" s="2" t="s">
        <v>31</v>
      </c>
      <c r="D44" s="2" t="s">
        <v>35</v>
      </c>
      <c r="E44" s="3">
        <v>799</v>
      </c>
      <c r="F44" s="3">
        <v>999</v>
      </c>
    </row>
    <row r="45" spans="2:6" x14ac:dyDescent="0.25">
      <c r="B45" s="2" t="s">
        <v>54</v>
      </c>
      <c r="C45" s="2" t="s">
        <v>30</v>
      </c>
      <c r="D45" s="2" t="s">
        <v>34</v>
      </c>
      <c r="E45" s="3">
        <v>599</v>
      </c>
      <c r="F45" s="3">
        <v>799</v>
      </c>
    </row>
  </sheetData>
  <mergeCells count="2">
    <mergeCell ref="I3:J3"/>
    <mergeCell ref="I5:J5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3" workbookViewId="0">
      <selection activeCell="P5" sqref="P5:S5"/>
    </sheetView>
  </sheetViews>
  <sheetFormatPr baseColWidth="10" defaultRowHeight="15" x14ac:dyDescent="0.25"/>
  <cols>
    <col min="2" max="2" width="12" customWidth="1"/>
    <col min="11" max="11" width="13.5703125" customWidth="1"/>
    <col min="13" max="13" width="13.140625" customWidth="1"/>
    <col min="14" max="14" width="12.28515625" customWidth="1"/>
  </cols>
  <sheetData>
    <row r="1" spans="1:20" ht="15.75" thickBot="1" x14ac:dyDescent="0.3"/>
    <row r="2" spans="1:20" ht="19.5" thickBot="1" x14ac:dyDescent="0.35">
      <c r="A2" s="10"/>
      <c r="B2" s="24" t="s">
        <v>71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11"/>
      <c r="P2" s="16"/>
      <c r="Q2" s="16"/>
      <c r="R2" s="16"/>
      <c r="S2" s="16"/>
    </row>
    <row r="3" spans="1:20" ht="21.75" thickBot="1" x14ac:dyDescent="0.4">
      <c r="B3" s="8" t="s">
        <v>72</v>
      </c>
      <c r="C3" s="8" t="s">
        <v>59</v>
      </c>
      <c r="D3" s="8" t="s">
        <v>60</v>
      </c>
      <c r="E3" s="8" t="s">
        <v>61</v>
      </c>
      <c r="F3" s="8" t="s">
        <v>62</v>
      </c>
      <c r="G3" s="8" t="s">
        <v>63</v>
      </c>
      <c r="H3" s="8" t="s">
        <v>64</v>
      </c>
      <c r="I3" s="8" t="s">
        <v>65</v>
      </c>
      <c r="J3" s="8" t="s">
        <v>66</v>
      </c>
      <c r="K3" s="8" t="s">
        <v>67</v>
      </c>
      <c r="L3" s="8" t="s">
        <v>68</v>
      </c>
      <c r="M3" s="8" t="s">
        <v>69</v>
      </c>
      <c r="N3" s="8" t="s">
        <v>70</v>
      </c>
      <c r="P3" s="31" t="s">
        <v>73</v>
      </c>
      <c r="Q3" s="32"/>
      <c r="R3" s="32"/>
      <c r="S3" s="33"/>
    </row>
    <row r="4" spans="1:20" ht="16.5" thickBot="1" x14ac:dyDescent="0.3">
      <c r="B4" s="9">
        <v>1990</v>
      </c>
      <c r="C4" s="13">
        <v>15</v>
      </c>
      <c r="D4" s="13">
        <v>83</v>
      </c>
      <c r="E4" s="13">
        <v>6</v>
      </c>
      <c r="F4" s="13">
        <v>5</v>
      </c>
      <c r="G4" s="13">
        <v>29</v>
      </c>
      <c r="H4" s="13">
        <v>5</v>
      </c>
      <c r="I4" s="13">
        <v>45</v>
      </c>
      <c r="J4" s="13">
        <v>52</v>
      </c>
      <c r="K4" s="13">
        <v>59</v>
      </c>
      <c r="L4" s="13">
        <v>66</v>
      </c>
      <c r="M4" s="13">
        <v>73</v>
      </c>
      <c r="N4" s="13">
        <v>80</v>
      </c>
      <c r="O4" s="14"/>
      <c r="P4" s="27" t="s">
        <v>75</v>
      </c>
      <c r="Q4" s="29"/>
      <c r="R4" s="34" t="s">
        <v>63</v>
      </c>
      <c r="S4" s="23"/>
      <c r="T4" s="12"/>
    </row>
    <row r="5" spans="1:20" ht="16.5" thickBot="1" x14ac:dyDescent="0.3">
      <c r="B5" s="9">
        <v>1991</v>
      </c>
      <c r="C5" s="13">
        <v>45</v>
      </c>
      <c r="D5" s="13">
        <v>52</v>
      </c>
      <c r="E5" s="13">
        <v>15</v>
      </c>
      <c r="F5" s="13">
        <v>99</v>
      </c>
      <c r="G5" s="13">
        <v>7</v>
      </c>
      <c r="H5" s="13">
        <v>42</v>
      </c>
      <c r="I5" s="13">
        <v>72</v>
      </c>
      <c r="J5" s="13">
        <v>49</v>
      </c>
      <c r="K5" s="13">
        <v>47</v>
      </c>
      <c r="L5" s="13">
        <v>32</v>
      </c>
      <c r="M5" s="13">
        <v>21</v>
      </c>
      <c r="N5" s="13">
        <v>14</v>
      </c>
      <c r="O5" s="14"/>
      <c r="P5" s="27" t="s">
        <v>76</v>
      </c>
      <c r="Q5" s="30"/>
      <c r="R5" s="22">
        <v>1995</v>
      </c>
      <c r="S5" s="23"/>
    </row>
    <row r="6" spans="1:20" ht="16.5" thickBot="1" x14ac:dyDescent="0.3">
      <c r="B6" s="9">
        <v>1992</v>
      </c>
      <c r="C6" s="13">
        <v>34</v>
      </c>
      <c r="D6" s="13">
        <v>21</v>
      </c>
      <c r="E6" s="13">
        <v>8</v>
      </c>
      <c r="F6" s="13">
        <v>75</v>
      </c>
      <c r="G6" s="13">
        <v>18</v>
      </c>
      <c r="H6" s="13">
        <v>20</v>
      </c>
      <c r="I6" s="13">
        <v>24</v>
      </c>
      <c r="J6" s="13">
        <v>72</v>
      </c>
      <c r="K6" s="13">
        <v>16</v>
      </c>
      <c r="L6" s="13">
        <v>45</v>
      </c>
      <c r="M6" s="13">
        <v>24</v>
      </c>
      <c r="N6" s="13">
        <v>99</v>
      </c>
      <c r="O6" s="14"/>
      <c r="P6" s="27" t="s">
        <v>74</v>
      </c>
      <c r="Q6" s="28"/>
      <c r="R6" s="22">
        <f>HLOOKUP(R4,Tabla4[#All],7,FALSE)</f>
        <v>42</v>
      </c>
      <c r="S6" s="23"/>
      <c r="T6" s="15"/>
    </row>
    <row r="7" spans="1:20" ht="15.75" x14ac:dyDescent="0.25">
      <c r="B7" s="9">
        <v>1993</v>
      </c>
      <c r="C7" s="13">
        <v>23</v>
      </c>
      <c r="D7" s="13">
        <v>10</v>
      </c>
      <c r="E7" s="13">
        <v>15</v>
      </c>
      <c r="F7" s="13">
        <v>19</v>
      </c>
      <c r="G7" s="13">
        <v>23</v>
      </c>
      <c r="H7" s="13">
        <v>0</v>
      </c>
      <c r="I7" s="13">
        <v>15</v>
      </c>
      <c r="J7" s="13">
        <v>19</v>
      </c>
      <c r="K7" s="13">
        <v>84</v>
      </c>
      <c r="L7" s="13">
        <v>92</v>
      </c>
      <c r="M7" s="13">
        <v>1</v>
      </c>
      <c r="N7" s="13">
        <v>8</v>
      </c>
      <c r="P7" s="17"/>
      <c r="Q7" s="17"/>
    </row>
    <row r="8" spans="1:20" ht="15.75" x14ac:dyDescent="0.25">
      <c r="B8" s="9">
        <v>1994</v>
      </c>
      <c r="C8" s="13">
        <v>12</v>
      </c>
      <c r="D8" s="13">
        <v>19</v>
      </c>
      <c r="E8" s="13">
        <v>27</v>
      </c>
      <c r="F8" s="13">
        <v>15</v>
      </c>
      <c r="G8" s="13">
        <v>74</v>
      </c>
      <c r="H8" s="13">
        <v>15</v>
      </c>
      <c r="I8" s="13">
        <v>83</v>
      </c>
      <c r="J8" s="13">
        <v>6</v>
      </c>
      <c r="K8" s="13">
        <v>5</v>
      </c>
      <c r="L8" s="13">
        <v>21</v>
      </c>
      <c r="M8" s="13">
        <v>8</v>
      </c>
      <c r="N8" s="13">
        <v>75</v>
      </c>
    </row>
    <row r="9" spans="1:20" ht="15.75" x14ac:dyDescent="0.25">
      <c r="B9" s="9">
        <v>1995</v>
      </c>
      <c r="C9" s="13">
        <v>52</v>
      </c>
      <c r="D9" s="13">
        <v>15</v>
      </c>
      <c r="E9" s="13">
        <v>99</v>
      </c>
      <c r="F9" s="13">
        <v>7</v>
      </c>
      <c r="G9" s="13">
        <v>42</v>
      </c>
      <c r="H9" s="13">
        <v>45</v>
      </c>
      <c r="I9" s="13">
        <v>52</v>
      </c>
      <c r="J9" s="13">
        <v>15</v>
      </c>
      <c r="K9" s="13">
        <v>99</v>
      </c>
      <c r="L9" s="13">
        <v>10</v>
      </c>
      <c r="M9" s="13">
        <v>15</v>
      </c>
      <c r="N9" s="13">
        <v>19</v>
      </c>
    </row>
    <row r="10" spans="1:20" ht="15.75" x14ac:dyDescent="0.25">
      <c r="B10" s="9">
        <v>1996</v>
      </c>
      <c r="C10" s="13">
        <v>21</v>
      </c>
      <c r="D10" s="13">
        <v>8</v>
      </c>
      <c r="E10" s="13">
        <v>75</v>
      </c>
      <c r="F10" s="13">
        <v>18</v>
      </c>
      <c r="G10" s="13">
        <v>20</v>
      </c>
      <c r="H10" s="13">
        <v>34</v>
      </c>
      <c r="I10" s="13">
        <v>21</v>
      </c>
      <c r="J10" s="13">
        <v>8</v>
      </c>
      <c r="K10" s="13">
        <v>75</v>
      </c>
      <c r="L10" s="13">
        <v>19</v>
      </c>
      <c r="M10" s="13">
        <v>27</v>
      </c>
      <c r="N10" s="13">
        <v>15</v>
      </c>
    </row>
    <row r="11" spans="1:20" ht="15.75" x14ac:dyDescent="0.25">
      <c r="B11" s="9">
        <v>1997</v>
      </c>
      <c r="C11" s="13">
        <v>10</v>
      </c>
      <c r="D11" s="13">
        <v>15</v>
      </c>
      <c r="E11" s="13">
        <v>19</v>
      </c>
      <c r="F11" s="13">
        <v>23</v>
      </c>
      <c r="G11" s="13">
        <v>0</v>
      </c>
      <c r="H11" s="13">
        <v>23</v>
      </c>
      <c r="I11" s="13">
        <v>10</v>
      </c>
      <c r="J11" s="13">
        <v>15</v>
      </c>
      <c r="K11" s="13">
        <v>19</v>
      </c>
      <c r="L11" s="13">
        <v>15</v>
      </c>
      <c r="M11" s="13">
        <v>99</v>
      </c>
      <c r="N11" s="13">
        <v>7</v>
      </c>
    </row>
    <row r="12" spans="1:20" ht="15.75" x14ac:dyDescent="0.25">
      <c r="B12" s="9">
        <v>1998</v>
      </c>
      <c r="C12" s="13">
        <v>15</v>
      </c>
      <c r="D12" s="13">
        <v>99</v>
      </c>
      <c r="E12" s="13">
        <v>7</v>
      </c>
      <c r="F12" s="13">
        <v>42</v>
      </c>
      <c r="G12" s="13">
        <v>72</v>
      </c>
      <c r="H12" s="13">
        <v>12</v>
      </c>
      <c r="I12" s="13">
        <v>19</v>
      </c>
      <c r="J12" s="13">
        <v>27</v>
      </c>
      <c r="K12" s="13">
        <v>15</v>
      </c>
      <c r="L12" s="13">
        <v>8</v>
      </c>
      <c r="M12" s="13">
        <v>75</v>
      </c>
      <c r="N12" s="13">
        <v>18</v>
      </c>
    </row>
    <row r="13" spans="1:20" ht="15.75" x14ac:dyDescent="0.25">
      <c r="B13" s="9">
        <v>1999</v>
      </c>
      <c r="C13" s="13">
        <v>8</v>
      </c>
      <c r="D13" s="13">
        <v>75</v>
      </c>
      <c r="E13" s="13">
        <v>18</v>
      </c>
      <c r="F13" s="13">
        <v>20</v>
      </c>
      <c r="G13" s="13">
        <v>24</v>
      </c>
      <c r="H13" s="13">
        <v>52</v>
      </c>
      <c r="I13" s="13">
        <v>15</v>
      </c>
      <c r="J13" s="13">
        <v>99</v>
      </c>
      <c r="K13" s="13">
        <v>7</v>
      </c>
      <c r="L13" s="13">
        <v>15</v>
      </c>
      <c r="M13" s="13">
        <v>19</v>
      </c>
      <c r="N13" s="13">
        <v>23</v>
      </c>
    </row>
    <row r="14" spans="1:20" ht="15.75" x14ac:dyDescent="0.25">
      <c r="B14" s="9">
        <v>2000</v>
      </c>
      <c r="C14" s="13">
        <v>15</v>
      </c>
      <c r="D14" s="13">
        <v>19</v>
      </c>
      <c r="E14" s="13">
        <v>23</v>
      </c>
      <c r="F14" s="13">
        <v>0</v>
      </c>
      <c r="G14" s="13">
        <v>15</v>
      </c>
      <c r="H14" s="13">
        <v>21</v>
      </c>
      <c r="I14" s="13">
        <v>8</v>
      </c>
      <c r="J14" s="13">
        <v>75</v>
      </c>
      <c r="K14" s="13">
        <v>18</v>
      </c>
      <c r="L14" s="13">
        <v>99</v>
      </c>
      <c r="M14" s="13">
        <v>7</v>
      </c>
      <c r="N14" s="13">
        <v>42</v>
      </c>
    </row>
    <row r="15" spans="1:20" ht="15.75" x14ac:dyDescent="0.25">
      <c r="B15" s="9">
        <v>2001</v>
      </c>
      <c r="C15" s="13">
        <v>27</v>
      </c>
      <c r="D15" s="13">
        <v>15</v>
      </c>
      <c r="E15" s="13">
        <v>74</v>
      </c>
      <c r="F15" s="13">
        <v>15</v>
      </c>
      <c r="G15" s="13">
        <v>83</v>
      </c>
      <c r="H15" s="13">
        <v>75</v>
      </c>
      <c r="I15" s="13">
        <v>18</v>
      </c>
      <c r="J15" s="13">
        <v>20</v>
      </c>
      <c r="K15" s="13">
        <v>99</v>
      </c>
      <c r="L15" s="13">
        <v>7</v>
      </c>
      <c r="M15" s="13">
        <v>18</v>
      </c>
      <c r="N15" s="13">
        <v>20</v>
      </c>
    </row>
    <row r="16" spans="1:20" ht="15.75" x14ac:dyDescent="0.25">
      <c r="B16" s="9">
        <v>2002</v>
      </c>
      <c r="C16" s="13">
        <v>99</v>
      </c>
      <c r="D16" s="13">
        <v>7</v>
      </c>
      <c r="E16" s="13">
        <v>42</v>
      </c>
      <c r="F16" s="13">
        <v>45</v>
      </c>
      <c r="G16" s="13">
        <v>52</v>
      </c>
      <c r="H16" s="13">
        <v>19</v>
      </c>
      <c r="I16" s="13">
        <v>23</v>
      </c>
      <c r="J16" s="13">
        <v>0</v>
      </c>
      <c r="K16" s="13">
        <v>75</v>
      </c>
      <c r="L16" s="13">
        <v>15</v>
      </c>
      <c r="M16" s="13">
        <v>83</v>
      </c>
      <c r="N16" s="13">
        <v>6</v>
      </c>
    </row>
    <row r="17" spans="2:14" ht="15.75" x14ac:dyDescent="0.25">
      <c r="B17" s="9">
        <v>2003</v>
      </c>
      <c r="C17" s="13">
        <v>83</v>
      </c>
      <c r="D17" s="13">
        <v>6</v>
      </c>
      <c r="E17" s="13">
        <v>5</v>
      </c>
      <c r="F17" s="13">
        <v>29</v>
      </c>
      <c r="G17" s="13">
        <v>5</v>
      </c>
      <c r="H17" s="13">
        <v>15</v>
      </c>
      <c r="I17" s="13">
        <v>74</v>
      </c>
      <c r="J17" s="13">
        <v>15</v>
      </c>
      <c r="K17" s="13">
        <v>19</v>
      </c>
      <c r="L17" s="13">
        <v>45</v>
      </c>
      <c r="M17" s="13">
        <v>52</v>
      </c>
      <c r="N17" s="13">
        <v>15</v>
      </c>
    </row>
    <row r="18" spans="2:14" ht="15.75" x14ac:dyDescent="0.25">
      <c r="B18" s="9">
        <v>2004</v>
      </c>
      <c r="C18" s="13">
        <v>52</v>
      </c>
      <c r="D18" s="13">
        <v>15</v>
      </c>
      <c r="E18" s="13">
        <v>99</v>
      </c>
      <c r="F18" s="13">
        <v>7</v>
      </c>
      <c r="G18" s="13">
        <v>42</v>
      </c>
      <c r="H18" s="13">
        <v>7</v>
      </c>
      <c r="I18" s="13">
        <v>42</v>
      </c>
      <c r="J18" s="13">
        <v>45</v>
      </c>
      <c r="K18" s="13">
        <v>7</v>
      </c>
      <c r="L18" s="13">
        <v>34</v>
      </c>
      <c r="M18" s="13">
        <v>21</v>
      </c>
      <c r="N18" s="13">
        <v>8</v>
      </c>
    </row>
    <row r="19" spans="2:14" ht="15.75" x14ac:dyDescent="0.25">
      <c r="B19" s="9">
        <v>2005</v>
      </c>
      <c r="C19" s="13">
        <v>21</v>
      </c>
      <c r="D19" s="13">
        <v>8</v>
      </c>
      <c r="E19" s="13">
        <v>75</v>
      </c>
      <c r="F19" s="13">
        <v>18</v>
      </c>
      <c r="G19" s="13">
        <v>20</v>
      </c>
      <c r="H19" s="13">
        <v>18</v>
      </c>
      <c r="I19" s="13">
        <v>20</v>
      </c>
      <c r="J19" s="13">
        <v>34</v>
      </c>
      <c r="K19" s="13">
        <v>18</v>
      </c>
      <c r="L19" s="13">
        <v>23</v>
      </c>
      <c r="M19" s="13">
        <v>10</v>
      </c>
      <c r="N19" s="13">
        <v>15</v>
      </c>
    </row>
    <row r="20" spans="2:14" ht="15.75" x14ac:dyDescent="0.25">
      <c r="B20" s="9">
        <v>2006</v>
      </c>
      <c r="C20" s="13">
        <v>10</v>
      </c>
      <c r="D20" s="13">
        <v>15</v>
      </c>
      <c r="E20" s="13">
        <v>19</v>
      </c>
      <c r="F20" s="13">
        <v>23</v>
      </c>
      <c r="G20" s="13">
        <v>0</v>
      </c>
      <c r="H20" s="13">
        <v>23</v>
      </c>
      <c r="I20" s="13">
        <v>0</v>
      </c>
      <c r="J20" s="13">
        <v>23</v>
      </c>
      <c r="K20" s="13">
        <v>23</v>
      </c>
      <c r="L20" s="13">
        <v>12</v>
      </c>
      <c r="M20" s="13">
        <v>19</v>
      </c>
      <c r="N20" s="13">
        <v>27</v>
      </c>
    </row>
    <row r="21" spans="2:14" ht="15.75" x14ac:dyDescent="0.25">
      <c r="B21" s="9">
        <v>2007</v>
      </c>
      <c r="C21" s="13">
        <v>19</v>
      </c>
      <c r="D21" s="13">
        <v>23</v>
      </c>
      <c r="E21" s="13">
        <v>0</v>
      </c>
      <c r="F21" s="13">
        <v>15</v>
      </c>
      <c r="G21" s="13">
        <v>21</v>
      </c>
      <c r="H21" s="13">
        <v>42</v>
      </c>
      <c r="I21" s="13">
        <v>72</v>
      </c>
      <c r="J21" s="13">
        <v>12</v>
      </c>
      <c r="K21" s="13">
        <v>74</v>
      </c>
      <c r="L21" s="13">
        <v>52</v>
      </c>
      <c r="M21" s="13">
        <v>15</v>
      </c>
      <c r="N21" s="13">
        <v>99</v>
      </c>
    </row>
    <row r="22" spans="2:14" ht="15.75" x14ac:dyDescent="0.25">
      <c r="B22" s="9">
        <v>2008</v>
      </c>
      <c r="C22" s="13">
        <v>15</v>
      </c>
      <c r="D22" s="13">
        <v>74</v>
      </c>
      <c r="E22" s="13">
        <v>15</v>
      </c>
      <c r="F22" s="13">
        <v>83</v>
      </c>
      <c r="G22" s="13">
        <v>75</v>
      </c>
      <c r="H22" s="13">
        <v>20</v>
      </c>
      <c r="I22" s="13">
        <v>24</v>
      </c>
      <c r="J22" s="13">
        <v>52</v>
      </c>
      <c r="K22" s="13">
        <v>42</v>
      </c>
      <c r="L22" s="13">
        <v>21</v>
      </c>
      <c r="M22" s="13">
        <v>8</v>
      </c>
      <c r="N22" s="13">
        <v>75</v>
      </c>
    </row>
    <row r="23" spans="2:14" ht="15.75" x14ac:dyDescent="0.25">
      <c r="B23" s="9">
        <v>2009</v>
      </c>
      <c r="C23" s="13">
        <v>7</v>
      </c>
      <c r="D23" s="13">
        <v>42</v>
      </c>
      <c r="E23" s="13">
        <v>45</v>
      </c>
      <c r="F23" s="13">
        <v>52</v>
      </c>
      <c r="G23" s="13">
        <v>19</v>
      </c>
      <c r="H23" s="13">
        <v>15</v>
      </c>
      <c r="I23" s="13">
        <v>19</v>
      </c>
      <c r="J23" s="13">
        <v>84</v>
      </c>
      <c r="K23" s="13">
        <v>5</v>
      </c>
      <c r="L23" s="13">
        <v>10</v>
      </c>
      <c r="M23" s="13">
        <v>15</v>
      </c>
      <c r="N23" s="13">
        <v>19</v>
      </c>
    </row>
    <row r="24" spans="2:14" ht="15.75" x14ac:dyDescent="0.25">
      <c r="B24" s="9">
        <v>2010</v>
      </c>
      <c r="C24" s="13">
        <v>6</v>
      </c>
      <c r="D24" s="13">
        <v>5</v>
      </c>
      <c r="E24" s="13">
        <v>29</v>
      </c>
      <c r="F24" s="13">
        <v>5</v>
      </c>
      <c r="G24" s="13">
        <v>15</v>
      </c>
      <c r="H24" s="13">
        <v>83</v>
      </c>
      <c r="I24" s="13">
        <v>42</v>
      </c>
      <c r="J24" s="13">
        <v>45</v>
      </c>
      <c r="K24" s="13">
        <v>52</v>
      </c>
      <c r="L24" s="13">
        <v>19</v>
      </c>
      <c r="M24" s="13">
        <v>23</v>
      </c>
      <c r="N24" s="13">
        <v>0</v>
      </c>
    </row>
    <row r="25" spans="2:14" ht="15.75" x14ac:dyDescent="0.25">
      <c r="B25" s="9">
        <v>2011</v>
      </c>
      <c r="C25" s="13">
        <v>15</v>
      </c>
      <c r="D25" s="13">
        <v>99</v>
      </c>
      <c r="E25" s="13">
        <v>7</v>
      </c>
      <c r="F25" s="13">
        <v>42</v>
      </c>
      <c r="G25" s="13">
        <v>7</v>
      </c>
      <c r="H25" s="13">
        <v>52</v>
      </c>
      <c r="I25" s="13">
        <v>5</v>
      </c>
      <c r="J25" s="13">
        <v>29</v>
      </c>
      <c r="K25" s="13">
        <v>5</v>
      </c>
      <c r="L25" s="13">
        <v>15</v>
      </c>
      <c r="M25" s="13">
        <v>74</v>
      </c>
      <c r="N25" s="13">
        <v>15</v>
      </c>
    </row>
    <row r="26" spans="2:14" ht="15.75" x14ac:dyDescent="0.25">
      <c r="B26" s="9">
        <v>2012</v>
      </c>
      <c r="C26" s="13">
        <v>8</v>
      </c>
      <c r="D26" s="13">
        <v>75</v>
      </c>
      <c r="E26" s="13">
        <v>18</v>
      </c>
      <c r="F26" s="13">
        <v>20</v>
      </c>
      <c r="G26" s="13">
        <v>18</v>
      </c>
      <c r="H26" s="13">
        <v>21</v>
      </c>
      <c r="I26" s="13">
        <v>99</v>
      </c>
      <c r="J26" s="13">
        <v>7</v>
      </c>
      <c r="K26" s="13">
        <v>42</v>
      </c>
      <c r="L26" s="13">
        <v>7</v>
      </c>
      <c r="M26" s="13">
        <v>42</v>
      </c>
      <c r="N26" s="13">
        <v>45</v>
      </c>
    </row>
    <row r="27" spans="2:14" ht="15.75" x14ac:dyDescent="0.25">
      <c r="B27" s="9">
        <v>2013</v>
      </c>
      <c r="C27" s="13">
        <v>15</v>
      </c>
      <c r="D27" s="13">
        <v>19</v>
      </c>
      <c r="E27" s="13">
        <v>23</v>
      </c>
      <c r="F27" s="13">
        <v>0</v>
      </c>
      <c r="G27" s="13">
        <v>23</v>
      </c>
      <c r="H27" s="13">
        <v>10</v>
      </c>
      <c r="I27" s="13">
        <v>75</v>
      </c>
      <c r="J27" s="13">
        <v>18</v>
      </c>
      <c r="K27" s="13">
        <v>20</v>
      </c>
      <c r="L27" s="13">
        <v>18</v>
      </c>
      <c r="M27" s="13">
        <v>20</v>
      </c>
      <c r="N27" s="13">
        <v>34</v>
      </c>
    </row>
    <row r="28" spans="2:14" ht="15.75" x14ac:dyDescent="0.25">
      <c r="B28" s="9">
        <v>2014</v>
      </c>
      <c r="C28" s="13">
        <v>27</v>
      </c>
      <c r="D28" s="13">
        <v>15</v>
      </c>
      <c r="E28" s="13">
        <v>74</v>
      </c>
      <c r="F28" s="13">
        <v>15</v>
      </c>
      <c r="G28" s="13">
        <v>42</v>
      </c>
      <c r="H28" s="13">
        <v>19</v>
      </c>
      <c r="I28" s="13">
        <v>19</v>
      </c>
      <c r="J28" s="13">
        <v>23</v>
      </c>
      <c r="K28" s="13">
        <v>0</v>
      </c>
      <c r="L28" s="13">
        <v>23</v>
      </c>
      <c r="M28" s="13">
        <v>0</v>
      </c>
      <c r="N28" s="13">
        <v>23</v>
      </c>
    </row>
    <row r="29" spans="2:14" ht="15.75" x14ac:dyDescent="0.25">
      <c r="B29" s="9">
        <v>2015</v>
      </c>
      <c r="C29" s="13">
        <v>99</v>
      </c>
      <c r="D29" s="13">
        <v>7</v>
      </c>
      <c r="E29" s="13">
        <v>42</v>
      </c>
      <c r="F29" s="13">
        <v>45</v>
      </c>
      <c r="G29" s="13">
        <v>20</v>
      </c>
      <c r="H29" s="13">
        <v>15</v>
      </c>
      <c r="I29" s="13">
        <v>15</v>
      </c>
      <c r="J29" s="13">
        <v>74</v>
      </c>
      <c r="K29" s="13">
        <v>15</v>
      </c>
      <c r="L29" s="13">
        <v>42</v>
      </c>
      <c r="M29" s="13">
        <v>72</v>
      </c>
      <c r="N29" s="13">
        <v>12</v>
      </c>
    </row>
    <row r="30" spans="2:14" ht="15.75" x14ac:dyDescent="0.25">
      <c r="B30" s="9">
        <v>2016</v>
      </c>
      <c r="C30" s="13">
        <v>15</v>
      </c>
      <c r="D30" s="13">
        <v>19</v>
      </c>
      <c r="E30" s="13">
        <v>23</v>
      </c>
      <c r="F30" s="13">
        <v>0</v>
      </c>
      <c r="G30" s="13">
        <v>15</v>
      </c>
      <c r="H30" s="13">
        <v>83</v>
      </c>
      <c r="I30" s="13">
        <v>75</v>
      </c>
      <c r="J30" s="13">
        <v>42</v>
      </c>
      <c r="K30" s="13">
        <v>45</v>
      </c>
      <c r="L30" s="13">
        <v>15</v>
      </c>
      <c r="M30" s="13">
        <v>83</v>
      </c>
      <c r="N30" s="13">
        <v>75</v>
      </c>
    </row>
    <row r="31" spans="2:14" ht="15.75" x14ac:dyDescent="0.25">
      <c r="B31" s="9">
        <v>2017</v>
      </c>
      <c r="C31" s="13">
        <v>27</v>
      </c>
      <c r="D31" s="13">
        <v>15</v>
      </c>
      <c r="E31" s="13">
        <v>74</v>
      </c>
      <c r="F31" s="13">
        <v>15</v>
      </c>
      <c r="G31" s="13">
        <v>45</v>
      </c>
      <c r="H31" s="13">
        <v>52</v>
      </c>
      <c r="I31" s="13">
        <v>15</v>
      </c>
      <c r="J31" s="13">
        <v>83</v>
      </c>
      <c r="K31" s="13">
        <v>75</v>
      </c>
      <c r="L31" s="13">
        <v>15</v>
      </c>
      <c r="M31" s="13">
        <v>83</v>
      </c>
      <c r="N31" s="13">
        <v>75</v>
      </c>
    </row>
    <row r="32" spans="2:14" ht="15.75" x14ac:dyDescent="0.25">
      <c r="B32" s="9">
        <v>2018</v>
      </c>
      <c r="C32" s="13">
        <v>99</v>
      </c>
      <c r="D32" s="13">
        <v>7</v>
      </c>
      <c r="E32" s="13">
        <v>42</v>
      </c>
      <c r="F32" s="13">
        <v>45</v>
      </c>
      <c r="G32" s="13">
        <v>29</v>
      </c>
      <c r="H32" s="13">
        <v>5</v>
      </c>
      <c r="I32" s="13">
        <v>45</v>
      </c>
      <c r="J32" s="13">
        <v>52</v>
      </c>
      <c r="K32" s="13">
        <v>19</v>
      </c>
      <c r="L32" s="13">
        <v>45</v>
      </c>
      <c r="M32" s="13">
        <v>52</v>
      </c>
      <c r="N32" s="13">
        <v>19</v>
      </c>
    </row>
    <row r="33" spans="2:14" ht="15.75" x14ac:dyDescent="0.25">
      <c r="B33" s="9">
        <v>2019</v>
      </c>
      <c r="C33" s="13">
        <v>5</v>
      </c>
      <c r="D33" s="13">
        <v>29</v>
      </c>
      <c r="E33" s="13">
        <v>5</v>
      </c>
      <c r="F33" s="13">
        <v>15</v>
      </c>
      <c r="G33" s="13">
        <v>7</v>
      </c>
      <c r="H33" s="13">
        <v>42</v>
      </c>
      <c r="I33" s="13">
        <v>29</v>
      </c>
      <c r="J33" s="13">
        <v>5</v>
      </c>
      <c r="K33" s="13">
        <v>15</v>
      </c>
      <c r="L33" s="13">
        <v>29</v>
      </c>
      <c r="M33" s="13">
        <v>5</v>
      </c>
      <c r="N33" s="13">
        <v>15</v>
      </c>
    </row>
    <row r="34" spans="2:14" ht="15.75" x14ac:dyDescent="0.25">
      <c r="B34" s="9">
        <v>2020</v>
      </c>
      <c r="C34" s="13">
        <v>99</v>
      </c>
      <c r="D34" s="13">
        <v>7</v>
      </c>
      <c r="E34" s="13">
        <v>42</v>
      </c>
      <c r="F34" s="13">
        <v>7</v>
      </c>
      <c r="G34" s="13">
        <v>18</v>
      </c>
      <c r="H34" s="13">
        <v>20</v>
      </c>
      <c r="I34" s="13">
        <v>7</v>
      </c>
      <c r="J34" s="13">
        <v>42</v>
      </c>
      <c r="K34" s="13">
        <v>7</v>
      </c>
      <c r="L34" s="13">
        <v>7</v>
      </c>
      <c r="M34" s="13">
        <v>42</v>
      </c>
      <c r="N34" s="13">
        <v>7</v>
      </c>
    </row>
    <row r="35" spans="2:14" ht="15.75" x14ac:dyDescent="0.25">
      <c r="B35" s="9">
        <v>2021</v>
      </c>
      <c r="C35" s="13">
        <v>75</v>
      </c>
      <c r="D35" s="13">
        <v>18</v>
      </c>
      <c r="E35" s="13">
        <v>20</v>
      </c>
      <c r="F35" s="13">
        <v>18</v>
      </c>
      <c r="G35" s="13">
        <v>20</v>
      </c>
      <c r="H35" s="13">
        <v>34</v>
      </c>
      <c r="I35" s="13">
        <v>18</v>
      </c>
      <c r="J35" s="13">
        <v>20</v>
      </c>
      <c r="K35" s="13">
        <v>18</v>
      </c>
      <c r="L35" s="13">
        <v>18</v>
      </c>
      <c r="M35" s="13">
        <v>20</v>
      </c>
      <c r="N35" s="13">
        <v>18</v>
      </c>
    </row>
  </sheetData>
  <mergeCells count="8">
    <mergeCell ref="R5:S5"/>
    <mergeCell ref="R6:S6"/>
    <mergeCell ref="B2:N2"/>
    <mergeCell ref="P6:Q6"/>
    <mergeCell ref="P4:Q4"/>
    <mergeCell ref="P5:Q5"/>
    <mergeCell ref="P3:S3"/>
    <mergeCell ref="R4:S4"/>
  </mergeCells>
  <pageMargins left="0.7" right="0.7" top="0.75" bottom="0.75" header="0.3" footer="0.3"/>
  <ignoredErrors>
    <ignoredError sqref="C4:N7 C8:N14 C15:N35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"/>
  <sheetViews>
    <sheetView workbookViewId="0">
      <selection activeCell="S5" sqref="S5:T5"/>
    </sheetView>
  </sheetViews>
  <sheetFormatPr baseColWidth="10" defaultRowHeight="15" x14ac:dyDescent="0.25"/>
  <sheetData>
    <row r="1" spans="2:20" ht="15.75" thickBot="1" x14ac:dyDescent="0.3"/>
    <row r="2" spans="2:20" ht="21.75" thickBot="1" x14ac:dyDescent="0.4">
      <c r="B2" s="24" t="s">
        <v>71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Q2" s="31" t="s">
        <v>77</v>
      </c>
      <c r="R2" s="32"/>
      <c r="S2" s="32"/>
      <c r="T2" s="33"/>
    </row>
    <row r="3" spans="2:20" ht="16.5" thickBot="1" x14ac:dyDescent="0.3">
      <c r="B3" s="8" t="s">
        <v>72</v>
      </c>
      <c r="C3" s="8" t="s">
        <v>59</v>
      </c>
      <c r="D3" s="8" t="s">
        <v>60</v>
      </c>
      <c r="E3" s="8" t="s">
        <v>61</v>
      </c>
      <c r="F3" s="8" t="s">
        <v>62</v>
      </c>
      <c r="G3" s="8" t="s">
        <v>63</v>
      </c>
      <c r="H3" s="8" t="s">
        <v>64</v>
      </c>
      <c r="I3" s="8" t="s">
        <v>65</v>
      </c>
      <c r="J3" s="8" t="s">
        <v>66</v>
      </c>
      <c r="K3" s="8" t="s">
        <v>67</v>
      </c>
      <c r="L3" s="8" t="s">
        <v>68</v>
      </c>
      <c r="M3" s="8" t="s">
        <v>69</v>
      </c>
      <c r="N3" s="8" t="s">
        <v>70</v>
      </c>
      <c r="Q3" s="27" t="s">
        <v>78</v>
      </c>
      <c r="R3" s="29"/>
      <c r="S3" s="27" t="s">
        <v>56</v>
      </c>
      <c r="T3" s="29"/>
    </row>
    <row r="4" spans="2:20" ht="16.5" thickBot="1" x14ac:dyDescent="0.3">
      <c r="B4" s="9">
        <v>1990</v>
      </c>
      <c r="C4" s="13">
        <v>15</v>
      </c>
      <c r="D4" s="13">
        <v>83</v>
      </c>
      <c r="E4" s="13">
        <v>6</v>
      </c>
      <c r="F4" s="13">
        <v>5</v>
      </c>
      <c r="G4" s="13">
        <v>29</v>
      </c>
      <c r="H4" s="13">
        <v>5</v>
      </c>
      <c r="I4" s="13">
        <v>45</v>
      </c>
      <c r="J4" s="13">
        <v>52</v>
      </c>
      <c r="K4" s="13">
        <v>59</v>
      </c>
      <c r="L4" s="13">
        <v>66</v>
      </c>
      <c r="M4" s="13">
        <v>73</v>
      </c>
      <c r="N4" s="13">
        <v>80</v>
      </c>
      <c r="Q4" s="35">
        <v>2020</v>
      </c>
      <c r="R4" s="36"/>
      <c r="S4" s="22">
        <f>MATCH(Q4,Tabla410[AÑO],0)</f>
        <v>31</v>
      </c>
      <c r="T4" s="23"/>
    </row>
    <row r="5" spans="2:20" ht="16.5" thickBot="1" x14ac:dyDescent="0.3">
      <c r="B5" s="9">
        <v>1991</v>
      </c>
      <c r="C5" s="13">
        <v>45</v>
      </c>
      <c r="D5" s="13">
        <v>52</v>
      </c>
      <c r="E5" s="13">
        <v>15</v>
      </c>
      <c r="F5" s="13">
        <v>99</v>
      </c>
      <c r="G5" s="13">
        <v>7</v>
      </c>
      <c r="H5" s="13">
        <v>42</v>
      </c>
      <c r="I5" s="13">
        <v>72</v>
      </c>
      <c r="J5" s="13">
        <v>49</v>
      </c>
      <c r="K5" s="13">
        <v>47</v>
      </c>
      <c r="L5" s="13">
        <v>32</v>
      </c>
      <c r="M5" s="13">
        <v>21</v>
      </c>
      <c r="N5" s="13">
        <v>14</v>
      </c>
      <c r="Q5" s="35" t="s">
        <v>79</v>
      </c>
      <c r="R5" s="36"/>
      <c r="S5" s="22">
        <f>MATCH(Q5,Tabla410[[#Headers],[Enero]:[Diciembre]],0)</f>
        <v>5</v>
      </c>
      <c r="T5" s="23"/>
    </row>
    <row r="6" spans="2:20" ht="15.75" x14ac:dyDescent="0.25">
      <c r="B6" s="9">
        <v>1992</v>
      </c>
      <c r="C6" s="13">
        <v>34</v>
      </c>
      <c r="D6" s="13">
        <v>21</v>
      </c>
      <c r="E6" s="13">
        <v>8</v>
      </c>
      <c r="F6" s="13">
        <v>75</v>
      </c>
      <c r="G6" s="13">
        <v>18</v>
      </c>
      <c r="H6" s="13">
        <v>20</v>
      </c>
      <c r="I6" s="13">
        <v>24</v>
      </c>
      <c r="J6" s="13">
        <v>72</v>
      </c>
      <c r="K6" s="13">
        <v>16</v>
      </c>
      <c r="L6" s="13">
        <v>45</v>
      </c>
      <c r="M6" s="13">
        <v>24</v>
      </c>
      <c r="N6" s="13">
        <v>99</v>
      </c>
    </row>
    <row r="7" spans="2:20" ht="15.75" x14ac:dyDescent="0.25">
      <c r="B7" s="9">
        <v>1993</v>
      </c>
      <c r="C7" s="13">
        <v>23</v>
      </c>
      <c r="D7" s="13">
        <v>10</v>
      </c>
      <c r="E7" s="13">
        <v>15</v>
      </c>
      <c r="F7" s="13">
        <v>19</v>
      </c>
      <c r="G7" s="13">
        <v>23</v>
      </c>
      <c r="H7" s="13">
        <v>0</v>
      </c>
      <c r="I7" s="13">
        <v>15</v>
      </c>
      <c r="J7" s="13">
        <v>19</v>
      </c>
      <c r="K7" s="13">
        <v>84</v>
      </c>
      <c r="L7" s="13">
        <v>92</v>
      </c>
      <c r="M7" s="13">
        <v>1</v>
      </c>
      <c r="N7" s="13">
        <v>8</v>
      </c>
    </row>
    <row r="8" spans="2:20" ht="15.75" x14ac:dyDescent="0.25">
      <c r="B8" s="9">
        <v>1994</v>
      </c>
      <c r="C8" s="13">
        <v>12</v>
      </c>
      <c r="D8" s="13">
        <v>19</v>
      </c>
      <c r="E8" s="13">
        <v>27</v>
      </c>
      <c r="F8" s="13">
        <v>15</v>
      </c>
      <c r="G8" s="13">
        <v>74</v>
      </c>
      <c r="H8" s="13">
        <v>15</v>
      </c>
      <c r="I8" s="13">
        <v>83</v>
      </c>
      <c r="J8" s="13">
        <v>6</v>
      </c>
      <c r="K8" s="13">
        <v>5</v>
      </c>
      <c r="L8" s="13">
        <v>21</v>
      </c>
      <c r="M8" s="13">
        <v>8</v>
      </c>
      <c r="N8" s="13">
        <v>75</v>
      </c>
    </row>
    <row r="9" spans="2:20" ht="15.75" x14ac:dyDescent="0.25">
      <c r="B9" s="9">
        <v>1995</v>
      </c>
      <c r="C9" s="13">
        <v>52</v>
      </c>
      <c r="D9" s="13">
        <v>15</v>
      </c>
      <c r="E9" s="13">
        <v>99</v>
      </c>
      <c r="F9" s="13">
        <v>7</v>
      </c>
      <c r="G9" s="13">
        <v>42</v>
      </c>
      <c r="H9" s="13">
        <v>45</v>
      </c>
      <c r="I9" s="13">
        <v>52</v>
      </c>
      <c r="J9" s="13">
        <v>15</v>
      </c>
      <c r="K9" s="13">
        <v>99</v>
      </c>
      <c r="L9" s="13">
        <v>10</v>
      </c>
      <c r="M9" s="13">
        <v>15</v>
      </c>
      <c r="N9" s="13">
        <v>19</v>
      </c>
    </row>
    <row r="10" spans="2:20" ht="15.75" x14ac:dyDescent="0.25">
      <c r="B10" s="9">
        <v>1996</v>
      </c>
      <c r="C10" s="13">
        <v>21</v>
      </c>
      <c r="D10" s="13">
        <v>8</v>
      </c>
      <c r="E10" s="13">
        <v>75</v>
      </c>
      <c r="F10" s="13">
        <v>18</v>
      </c>
      <c r="G10" s="13">
        <v>20</v>
      </c>
      <c r="H10" s="13">
        <v>34</v>
      </c>
      <c r="I10" s="13">
        <v>21</v>
      </c>
      <c r="J10" s="13">
        <v>8</v>
      </c>
      <c r="K10" s="13">
        <v>75</v>
      </c>
      <c r="L10" s="13">
        <v>19</v>
      </c>
      <c r="M10" s="13">
        <v>27</v>
      </c>
      <c r="N10" s="13">
        <v>15</v>
      </c>
    </row>
    <row r="11" spans="2:20" ht="15.75" x14ac:dyDescent="0.25">
      <c r="B11" s="9">
        <v>1997</v>
      </c>
      <c r="C11" s="13">
        <v>10</v>
      </c>
      <c r="D11" s="13">
        <v>15</v>
      </c>
      <c r="E11" s="13">
        <v>19</v>
      </c>
      <c r="F11" s="13">
        <v>23</v>
      </c>
      <c r="G11" s="13">
        <v>0</v>
      </c>
      <c r="H11" s="13">
        <v>23</v>
      </c>
      <c r="I11" s="13">
        <v>10</v>
      </c>
      <c r="J11" s="13">
        <v>15</v>
      </c>
      <c r="K11" s="13">
        <v>19</v>
      </c>
      <c r="L11" s="13">
        <v>15</v>
      </c>
      <c r="M11" s="13">
        <v>99</v>
      </c>
      <c r="N11" s="13">
        <v>7</v>
      </c>
    </row>
    <row r="12" spans="2:20" ht="15.75" x14ac:dyDescent="0.25">
      <c r="B12" s="9">
        <v>1998</v>
      </c>
      <c r="C12" s="13">
        <v>15</v>
      </c>
      <c r="D12" s="13">
        <v>99</v>
      </c>
      <c r="E12" s="13">
        <v>7</v>
      </c>
      <c r="F12" s="13">
        <v>42</v>
      </c>
      <c r="G12" s="13">
        <v>72</v>
      </c>
      <c r="H12" s="13">
        <v>12</v>
      </c>
      <c r="I12" s="13">
        <v>19</v>
      </c>
      <c r="J12" s="13">
        <v>27</v>
      </c>
      <c r="K12" s="13">
        <v>15</v>
      </c>
      <c r="L12" s="13">
        <v>8</v>
      </c>
      <c r="M12" s="13">
        <v>75</v>
      </c>
      <c r="N12" s="13">
        <v>18</v>
      </c>
    </row>
    <row r="13" spans="2:20" ht="15.75" x14ac:dyDescent="0.25">
      <c r="B13" s="9">
        <v>1999</v>
      </c>
      <c r="C13" s="13">
        <v>8</v>
      </c>
      <c r="D13" s="13">
        <v>75</v>
      </c>
      <c r="E13" s="13">
        <v>18</v>
      </c>
      <c r="F13" s="13">
        <v>20</v>
      </c>
      <c r="G13" s="13">
        <v>24</v>
      </c>
      <c r="H13" s="13">
        <v>52</v>
      </c>
      <c r="I13" s="13">
        <v>15</v>
      </c>
      <c r="J13" s="13">
        <v>99</v>
      </c>
      <c r="K13" s="13">
        <v>7</v>
      </c>
      <c r="L13" s="13">
        <v>15</v>
      </c>
      <c r="M13" s="13">
        <v>19</v>
      </c>
      <c r="N13" s="13">
        <v>23</v>
      </c>
    </row>
    <row r="14" spans="2:20" ht="15.75" x14ac:dyDescent="0.25">
      <c r="B14" s="9">
        <v>2000</v>
      </c>
      <c r="C14" s="13">
        <v>15</v>
      </c>
      <c r="D14" s="13">
        <v>19</v>
      </c>
      <c r="E14" s="13">
        <v>23</v>
      </c>
      <c r="F14" s="13">
        <v>0</v>
      </c>
      <c r="G14" s="13">
        <v>15</v>
      </c>
      <c r="H14" s="13">
        <v>21</v>
      </c>
      <c r="I14" s="13">
        <v>8</v>
      </c>
      <c r="J14" s="13">
        <v>75</v>
      </c>
      <c r="K14" s="13">
        <v>18</v>
      </c>
      <c r="L14" s="13">
        <v>99</v>
      </c>
      <c r="M14" s="13">
        <v>7</v>
      </c>
      <c r="N14" s="13">
        <v>42</v>
      </c>
    </row>
    <row r="15" spans="2:20" ht="15.75" x14ac:dyDescent="0.25">
      <c r="B15" s="9">
        <v>2001</v>
      </c>
      <c r="C15" s="13">
        <v>27</v>
      </c>
      <c r="D15" s="13">
        <v>15</v>
      </c>
      <c r="E15" s="13">
        <v>74</v>
      </c>
      <c r="F15" s="13">
        <v>15</v>
      </c>
      <c r="G15" s="13">
        <v>83</v>
      </c>
      <c r="H15" s="13">
        <v>75</v>
      </c>
      <c r="I15" s="13">
        <v>18</v>
      </c>
      <c r="J15" s="13">
        <v>20</v>
      </c>
      <c r="K15" s="13">
        <v>99</v>
      </c>
      <c r="L15" s="13">
        <v>7</v>
      </c>
      <c r="M15" s="13">
        <v>18</v>
      </c>
      <c r="N15" s="13">
        <v>20</v>
      </c>
    </row>
    <row r="16" spans="2:20" ht="15.75" x14ac:dyDescent="0.25">
      <c r="B16" s="9">
        <v>2002</v>
      </c>
      <c r="C16" s="13">
        <v>99</v>
      </c>
      <c r="D16" s="13">
        <v>7</v>
      </c>
      <c r="E16" s="13">
        <v>42</v>
      </c>
      <c r="F16" s="13">
        <v>45</v>
      </c>
      <c r="G16" s="13">
        <v>52</v>
      </c>
      <c r="H16" s="13">
        <v>19</v>
      </c>
      <c r="I16" s="13">
        <v>23</v>
      </c>
      <c r="J16" s="13">
        <v>0</v>
      </c>
      <c r="K16" s="13">
        <v>75</v>
      </c>
      <c r="L16" s="13">
        <v>15</v>
      </c>
      <c r="M16" s="13">
        <v>83</v>
      </c>
      <c r="N16" s="13">
        <v>6</v>
      </c>
    </row>
    <row r="17" spans="2:14" ht="15.75" x14ac:dyDescent="0.25">
      <c r="B17" s="9">
        <v>2003</v>
      </c>
      <c r="C17" s="13">
        <v>83</v>
      </c>
      <c r="D17" s="13">
        <v>6</v>
      </c>
      <c r="E17" s="13">
        <v>5</v>
      </c>
      <c r="F17" s="13">
        <v>29</v>
      </c>
      <c r="G17" s="13">
        <v>5</v>
      </c>
      <c r="H17" s="13">
        <v>15</v>
      </c>
      <c r="I17" s="13">
        <v>74</v>
      </c>
      <c r="J17" s="13">
        <v>15</v>
      </c>
      <c r="K17" s="13">
        <v>19</v>
      </c>
      <c r="L17" s="13">
        <v>45</v>
      </c>
      <c r="M17" s="13">
        <v>52</v>
      </c>
      <c r="N17" s="13">
        <v>15</v>
      </c>
    </row>
    <row r="18" spans="2:14" ht="15.75" x14ac:dyDescent="0.25">
      <c r="B18" s="9">
        <v>2004</v>
      </c>
      <c r="C18" s="13">
        <v>52</v>
      </c>
      <c r="D18" s="13">
        <v>15</v>
      </c>
      <c r="E18" s="13">
        <v>99</v>
      </c>
      <c r="F18" s="13">
        <v>7</v>
      </c>
      <c r="G18" s="13">
        <v>42</v>
      </c>
      <c r="H18" s="13">
        <v>7</v>
      </c>
      <c r="I18" s="13">
        <v>42</v>
      </c>
      <c r="J18" s="13">
        <v>45</v>
      </c>
      <c r="K18" s="13">
        <v>7</v>
      </c>
      <c r="L18" s="13">
        <v>34</v>
      </c>
      <c r="M18" s="13">
        <v>21</v>
      </c>
      <c r="N18" s="13">
        <v>8</v>
      </c>
    </row>
    <row r="19" spans="2:14" ht="15.75" x14ac:dyDescent="0.25">
      <c r="B19" s="9">
        <v>2005</v>
      </c>
      <c r="C19" s="13">
        <v>21</v>
      </c>
      <c r="D19" s="13">
        <v>8</v>
      </c>
      <c r="E19" s="13">
        <v>75</v>
      </c>
      <c r="F19" s="13">
        <v>18</v>
      </c>
      <c r="G19" s="13">
        <v>20</v>
      </c>
      <c r="H19" s="13">
        <v>18</v>
      </c>
      <c r="I19" s="13">
        <v>20</v>
      </c>
      <c r="J19" s="13">
        <v>34</v>
      </c>
      <c r="K19" s="13">
        <v>18</v>
      </c>
      <c r="L19" s="13">
        <v>23</v>
      </c>
      <c r="M19" s="13">
        <v>10</v>
      </c>
      <c r="N19" s="13">
        <v>15</v>
      </c>
    </row>
    <row r="20" spans="2:14" ht="15.75" x14ac:dyDescent="0.25">
      <c r="B20" s="9">
        <v>2006</v>
      </c>
      <c r="C20" s="13">
        <v>10</v>
      </c>
      <c r="D20" s="13">
        <v>15</v>
      </c>
      <c r="E20" s="13">
        <v>19</v>
      </c>
      <c r="F20" s="13">
        <v>23</v>
      </c>
      <c r="G20" s="13">
        <v>0</v>
      </c>
      <c r="H20" s="13">
        <v>23</v>
      </c>
      <c r="I20" s="13">
        <v>0</v>
      </c>
      <c r="J20" s="13">
        <v>23</v>
      </c>
      <c r="K20" s="13">
        <v>23</v>
      </c>
      <c r="L20" s="13">
        <v>12</v>
      </c>
      <c r="M20" s="13">
        <v>19</v>
      </c>
      <c r="N20" s="13">
        <v>27</v>
      </c>
    </row>
    <row r="21" spans="2:14" ht="15.75" x14ac:dyDescent="0.25">
      <c r="B21" s="9">
        <v>2007</v>
      </c>
      <c r="C21" s="13">
        <v>19</v>
      </c>
      <c r="D21" s="13">
        <v>23</v>
      </c>
      <c r="E21" s="13">
        <v>0</v>
      </c>
      <c r="F21" s="13">
        <v>15</v>
      </c>
      <c r="G21" s="13">
        <v>21</v>
      </c>
      <c r="H21" s="13">
        <v>42</v>
      </c>
      <c r="I21" s="13">
        <v>72</v>
      </c>
      <c r="J21" s="13">
        <v>12</v>
      </c>
      <c r="K21" s="13">
        <v>74</v>
      </c>
      <c r="L21" s="13">
        <v>52</v>
      </c>
      <c r="M21" s="13">
        <v>15</v>
      </c>
      <c r="N21" s="13">
        <v>99</v>
      </c>
    </row>
    <row r="22" spans="2:14" ht="15.75" x14ac:dyDescent="0.25">
      <c r="B22" s="9">
        <v>2008</v>
      </c>
      <c r="C22" s="13">
        <v>15</v>
      </c>
      <c r="D22" s="13">
        <v>74</v>
      </c>
      <c r="E22" s="13">
        <v>15</v>
      </c>
      <c r="F22" s="13">
        <v>83</v>
      </c>
      <c r="G22" s="13">
        <v>75</v>
      </c>
      <c r="H22" s="13">
        <v>20</v>
      </c>
      <c r="I22" s="13">
        <v>24</v>
      </c>
      <c r="J22" s="13">
        <v>52</v>
      </c>
      <c r="K22" s="13">
        <v>42</v>
      </c>
      <c r="L22" s="13">
        <v>21</v>
      </c>
      <c r="M22" s="13">
        <v>8</v>
      </c>
      <c r="N22" s="13">
        <v>75</v>
      </c>
    </row>
    <row r="23" spans="2:14" ht="15.75" x14ac:dyDescent="0.25">
      <c r="B23" s="9">
        <v>2009</v>
      </c>
      <c r="C23" s="13">
        <v>7</v>
      </c>
      <c r="D23" s="13">
        <v>42</v>
      </c>
      <c r="E23" s="13">
        <v>45</v>
      </c>
      <c r="F23" s="13">
        <v>52</v>
      </c>
      <c r="G23" s="13">
        <v>19</v>
      </c>
      <c r="H23" s="13">
        <v>15</v>
      </c>
      <c r="I23" s="13">
        <v>19</v>
      </c>
      <c r="J23" s="13">
        <v>84</v>
      </c>
      <c r="K23" s="13">
        <v>5</v>
      </c>
      <c r="L23" s="13">
        <v>10</v>
      </c>
      <c r="M23" s="13">
        <v>15</v>
      </c>
      <c r="N23" s="13">
        <v>19</v>
      </c>
    </row>
    <row r="24" spans="2:14" ht="15.75" x14ac:dyDescent="0.25">
      <c r="B24" s="9">
        <v>2010</v>
      </c>
      <c r="C24" s="13">
        <v>6</v>
      </c>
      <c r="D24" s="13">
        <v>5</v>
      </c>
      <c r="E24" s="13">
        <v>29</v>
      </c>
      <c r="F24" s="13">
        <v>5</v>
      </c>
      <c r="G24" s="13">
        <v>15</v>
      </c>
      <c r="H24" s="13">
        <v>83</v>
      </c>
      <c r="I24" s="13">
        <v>42</v>
      </c>
      <c r="J24" s="13">
        <v>45</v>
      </c>
      <c r="K24" s="13">
        <v>52</v>
      </c>
      <c r="L24" s="13">
        <v>19</v>
      </c>
      <c r="M24" s="13">
        <v>23</v>
      </c>
      <c r="N24" s="13">
        <v>0</v>
      </c>
    </row>
    <row r="25" spans="2:14" ht="15.75" x14ac:dyDescent="0.25">
      <c r="B25" s="9">
        <v>2011</v>
      </c>
      <c r="C25" s="13">
        <v>15</v>
      </c>
      <c r="D25" s="13">
        <v>99</v>
      </c>
      <c r="E25" s="13">
        <v>7</v>
      </c>
      <c r="F25" s="13">
        <v>42</v>
      </c>
      <c r="G25" s="13">
        <v>7</v>
      </c>
      <c r="H25" s="13">
        <v>52</v>
      </c>
      <c r="I25" s="13">
        <v>5</v>
      </c>
      <c r="J25" s="13">
        <v>29</v>
      </c>
      <c r="K25" s="13">
        <v>5</v>
      </c>
      <c r="L25" s="13">
        <v>15</v>
      </c>
      <c r="M25" s="13">
        <v>74</v>
      </c>
      <c r="N25" s="13">
        <v>15</v>
      </c>
    </row>
    <row r="26" spans="2:14" ht="15.75" x14ac:dyDescent="0.25">
      <c r="B26" s="9">
        <v>2012</v>
      </c>
      <c r="C26" s="13">
        <v>8</v>
      </c>
      <c r="D26" s="13">
        <v>75</v>
      </c>
      <c r="E26" s="13">
        <v>18</v>
      </c>
      <c r="F26" s="13">
        <v>20</v>
      </c>
      <c r="G26" s="13">
        <v>18</v>
      </c>
      <c r="H26" s="13">
        <v>21</v>
      </c>
      <c r="I26" s="13">
        <v>99</v>
      </c>
      <c r="J26" s="13">
        <v>7</v>
      </c>
      <c r="K26" s="13">
        <v>42</v>
      </c>
      <c r="L26" s="13">
        <v>7</v>
      </c>
      <c r="M26" s="13">
        <v>42</v>
      </c>
      <c r="N26" s="13">
        <v>45</v>
      </c>
    </row>
    <row r="27" spans="2:14" ht="15.75" x14ac:dyDescent="0.25">
      <c r="B27" s="9">
        <v>2013</v>
      </c>
      <c r="C27" s="13">
        <v>15</v>
      </c>
      <c r="D27" s="13">
        <v>19</v>
      </c>
      <c r="E27" s="13">
        <v>23</v>
      </c>
      <c r="F27" s="13">
        <v>0</v>
      </c>
      <c r="G27" s="13">
        <v>23</v>
      </c>
      <c r="H27" s="13">
        <v>10</v>
      </c>
      <c r="I27" s="13">
        <v>75</v>
      </c>
      <c r="J27" s="13">
        <v>18</v>
      </c>
      <c r="K27" s="13">
        <v>20</v>
      </c>
      <c r="L27" s="13">
        <v>18</v>
      </c>
      <c r="M27" s="13">
        <v>20</v>
      </c>
      <c r="N27" s="13">
        <v>34</v>
      </c>
    </row>
    <row r="28" spans="2:14" ht="15.75" x14ac:dyDescent="0.25">
      <c r="B28" s="9">
        <v>2014</v>
      </c>
      <c r="C28" s="13">
        <v>27</v>
      </c>
      <c r="D28" s="13">
        <v>15</v>
      </c>
      <c r="E28" s="13">
        <v>74</v>
      </c>
      <c r="F28" s="13">
        <v>15</v>
      </c>
      <c r="G28" s="13">
        <v>42</v>
      </c>
      <c r="H28" s="13">
        <v>19</v>
      </c>
      <c r="I28" s="13">
        <v>19</v>
      </c>
      <c r="J28" s="13">
        <v>23</v>
      </c>
      <c r="K28" s="13">
        <v>0</v>
      </c>
      <c r="L28" s="13">
        <v>23</v>
      </c>
      <c r="M28" s="13">
        <v>0</v>
      </c>
      <c r="N28" s="13">
        <v>23</v>
      </c>
    </row>
    <row r="29" spans="2:14" ht="15.75" x14ac:dyDescent="0.25">
      <c r="B29" s="9">
        <v>2015</v>
      </c>
      <c r="C29" s="13">
        <v>99</v>
      </c>
      <c r="D29" s="13">
        <v>7</v>
      </c>
      <c r="E29" s="13">
        <v>42</v>
      </c>
      <c r="F29" s="13">
        <v>45</v>
      </c>
      <c r="G29" s="13">
        <v>20</v>
      </c>
      <c r="H29" s="13">
        <v>15</v>
      </c>
      <c r="I29" s="13">
        <v>15</v>
      </c>
      <c r="J29" s="13">
        <v>74</v>
      </c>
      <c r="K29" s="13">
        <v>15</v>
      </c>
      <c r="L29" s="13">
        <v>42</v>
      </c>
      <c r="M29" s="13">
        <v>72</v>
      </c>
      <c r="N29" s="13">
        <v>12</v>
      </c>
    </row>
    <row r="30" spans="2:14" ht="15.75" x14ac:dyDescent="0.25">
      <c r="B30" s="9">
        <v>2016</v>
      </c>
      <c r="C30" s="13">
        <v>15</v>
      </c>
      <c r="D30" s="13">
        <v>19</v>
      </c>
      <c r="E30" s="13">
        <v>23</v>
      </c>
      <c r="F30" s="13">
        <v>0</v>
      </c>
      <c r="G30" s="13">
        <v>15</v>
      </c>
      <c r="H30" s="13">
        <v>83</v>
      </c>
      <c r="I30" s="13">
        <v>75</v>
      </c>
      <c r="J30" s="13">
        <v>42</v>
      </c>
      <c r="K30" s="13">
        <v>45</v>
      </c>
      <c r="L30" s="13">
        <v>15</v>
      </c>
      <c r="M30" s="13">
        <v>83</v>
      </c>
      <c r="N30" s="13">
        <v>75</v>
      </c>
    </row>
    <row r="31" spans="2:14" ht="15.75" x14ac:dyDescent="0.25">
      <c r="B31" s="9">
        <v>2017</v>
      </c>
      <c r="C31" s="13">
        <v>27</v>
      </c>
      <c r="D31" s="13">
        <v>15</v>
      </c>
      <c r="E31" s="13">
        <v>74</v>
      </c>
      <c r="F31" s="13">
        <v>15</v>
      </c>
      <c r="G31" s="13">
        <v>45</v>
      </c>
      <c r="H31" s="13">
        <v>52</v>
      </c>
      <c r="I31" s="13">
        <v>15</v>
      </c>
      <c r="J31" s="13">
        <v>83</v>
      </c>
      <c r="K31" s="13">
        <v>75</v>
      </c>
      <c r="L31" s="13">
        <v>15</v>
      </c>
      <c r="M31" s="13">
        <v>83</v>
      </c>
      <c r="N31" s="13">
        <v>75</v>
      </c>
    </row>
    <row r="32" spans="2:14" ht="15.75" x14ac:dyDescent="0.25">
      <c r="B32" s="9">
        <v>2018</v>
      </c>
      <c r="C32" s="13">
        <v>99</v>
      </c>
      <c r="D32" s="13">
        <v>7</v>
      </c>
      <c r="E32" s="13">
        <v>42</v>
      </c>
      <c r="F32" s="13">
        <v>45</v>
      </c>
      <c r="G32" s="13">
        <v>29</v>
      </c>
      <c r="H32" s="13">
        <v>5</v>
      </c>
      <c r="I32" s="13">
        <v>45</v>
      </c>
      <c r="J32" s="13">
        <v>52</v>
      </c>
      <c r="K32" s="13">
        <v>19</v>
      </c>
      <c r="L32" s="13">
        <v>45</v>
      </c>
      <c r="M32" s="13">
        <v>52</v>
      </c>
      <c r="N32" s="13">
        <v>19</v>
      </c>
    </row>
    <row r="33" spans="2:14" ht="15.75" x14ac:dyDescent="0.25">
      <c r="B33" s="9">
        <v>2019</v>
      </c>
      <c r="C33" s="13">
        <v>5</v>
      </c>
      <c r="D33" s="13">
        <v>29</v>
      </c>
      <c r="E33" s="13">
        <v>5</v>
      </c>
      <c r="F33" s="13">
        <v>15</v>
      </c>
      <c r="G33" s="13">
        <v>7</v>
      </c>
      <c r="H33" s="13">
        <v>42</v>
      </c>
      <c r="I33" s="13">
        <v>29</v>
      </c>
      <c r="J33" s="13">
        <v>5</v>
      </c>
      <c r="K33" s="13">
        <v>15</v>
      </c>
      <c r="L33" s="13">
        <v>29</v>
      </c>
      <c r="M33" s="13">
        <v>5</v>
      </c>
      <c r="N33" s="13">
        <v>15</v>
      </c>
    </row>
    <row r="34" spans="2:14" ht="15.75" x14ac:dyDescent="0.25">
      <c r="B34" s="9">
        <v>2020</v>
      </c>
      <c r="C34" s="13">
        <v>99</v>
      </c>
      <c r="D34" s="13">
        <v>7</v>
      </c>
      <c r="E34" s="13">
        <v>42</v>
      </c>
      <c r="F34" s="13">
        <v>7</v>
      </c>
      <c r="G34" s="13">
        <v>18</v>
      </c>
      <c r="H34" s="13">
        <v>20</v>
      </c>
      <c r="I34" s="13">
        <v>7</v>
      </c>
      <c r="J34" s="13">
        <v>42</v>
      </c>
      <c r="K34" s="13">
        <v>7</v>
      </c>
      <c r="L34" s="13">
        <v>7</v>
      </c>
      <c r="M34" s="13">
        <v>42</v>
      </c>
      <c r="N34" s="13">
        <v>7</v>
      </c>
    </row>
    <row r="35" spans="2:14" ht="15.75" x14ac:dyDescent="0.25">
      <c r="B35" s="9">
        <v>2021</v>
      </c>
      <c r="C35" s="13">
        <v>75</v>
      </c>
      <c r="D35" s="13">
        <v>18</v>
      </c>
      <c r="E35" s="13">
        <v>20</v>
      </c>
      <c r="F35" s="13">
        <v>18</v>
      </c>
      <c r="G35" s="13">
        <v>20</v>
      </c>
      <c r="H35" s="13">
        <v>34</v>
      </c>
      <c r="I35" s="13">
        <v>18</v>
      </c>
      <c r="J35" s="13">
        <v>20</v>
      </c>
      <c r="K35" s="13">
        <v>18</v>
      </c>
      <c r="L35" s="13">
        <v>18</v>
      </c>
      <c r="M35" s="13">
        <v>20</v>
      </c>
      <c r="N35" s="13">
        <v>18</v>
      </c>
    </row>
  </sheetData>
  <mergeCells count="8">
    <mergeCell ref="Q5:R5"/>
    <mergeCell ref="S5:T5"/>
    <mergeCell ref="B2:N2"/>
    <mergeCell ref="Q2:T2"/>
    <mergeCell ref="Q3:R3"/>
    <mergeCell ref="S3:T3"/>
    <mergeCell ref="Q4:R4"/>
    <mergeCell ref="S4:T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6"/>
  <sheetViews>
    <sheetView tabSelected="1" workbookViewId="0">
      <selection activeCell="I22" sqref="I22"/>
    </sheetView>
  </sheetViews>
  <sheetFormatPr baseColWidth="10" defaultRowHeight="15" x14ac:dyDescent="0.25"/>
  <cols>
    <col min="2" max="2" width="14.140625" bestFit="1" customWidth="1"/>
    <col min="3" max="3" width="11.7109375" bestFit="1" customWidth="1"/>
    <col min="4" max="4" width="12" bestFit="1" customWidth="1"/>
    <col min="5" max="5" width="7.42578125" bestFit="1" customWidth="1"/>
    <col min="6" max="6" width="20.28515625" bestFit="1" customWidth="1"/>
  </cols>
  <sheetData>
    <row r="3" spans="2:19" ht="18" x14ac:dyDescent="0.25">
      <c r="B3" s="18" t="s">
        <v>80</v>
      </c>
      <c r="C3" s="18" t="s">
        <v>81</v>
      </c>
      <c r="D3" s="18" t="s">
        <v>82</v>
      </c>
      <c r="E3" s="18" t="s">
        <v>84</v>
      </c>
      <c r="F3" s="18" t="s">
        <v>83</v>
      </c>
    </row>
    <row r="4" spans="2:19" ht="15.75" x14ac:dyDescent="0.25">
      <c r="B4" s="8">
        <v>2142000001</v>
      </c>
      <c r="C4" s="8" t="s">
        <v>85</v>
      </c>
      <c r="D4" s="8" t="s">
        <v>86</v>
      </c>
      <c r="E4" s="8" t="s">
        <v>105</v>
      </c>
      <c r="F4" s="8" t="s">
        <v>108</v>
      </c>
      <c r="I4" t="str">
        <f t="array" ref="I4:S8">TRANSPOSE(B3:F13)</f>
        <v>Matrícula</v>
      </c>
      <c r="J4">
        <v>2142000001</v>
      </c>
      <c r="K4">
        <v>2142000002</v>
      </c>
      <c r="L4">
        <v>2142000003</v>
      </c>
      <c r="M4">
        <v>2142000004</v>
      </c>
      <c r="N4">
        <v>2142000005</v>
      </c>
      <c r="O4">
        <v>2142000006</v>
      </c>
      <c r="P4">
        <v>2142000007</v>
      </c>
      <c r="Q4">
        <v>2142000008</v>
      </c>
      <c r="R4">
        <v>2142000009</v>
      </c>
      <c r="S4">
        <v>2142000010</v>
      </c>
    </row>
    <row r="5" spans="2:19" ht="15.75" x14ac:dyDescent="0.25">
      <c r="B5" s="8">
        <v>2142000002</v>
      </c>
      <c r="C5" s="8" t="s">
        <v>87</v>
      </c>
      <c r="D5" s="8" t="s">
        <v>96</v>
      </c>
      <c r="E5" s="8" t="s">
        <v>106</v>
      </c>
      <c r="F5" s="8" t="s">
        <v>109</v>
      </c>
      <c r="I5" t="str">
        <v>Nombre</v>
      </c>
      <c r="J5" t="str">
        <v>Santiago</v>
      </c>
      <c r="K5" t="str">
        <v>Karla</v>
      </c>
      <c r="L5" t="str">
        <v>Carlos</v>
      </c>
      <c r="M5" t="str">
        <v>Enrique</v>
      </c>
      <c r="N5" t="str">
        <v>Miriam</v>
      </c>
      <c r="O5" t="str">
        <v>Anaí</v>
      </c>
      <c r="P5" t="str">
        <v>Iván</v>
      </c>
      <c r="Q5" t="str">
        <v>Lucas</v>
      </c>
      <c r="R5" t="str">
        <v>Zaid</v>
      </c>
      <c r="S5" t="str">
        <v>Gael</v>
      </c>
    </row>
    <row r="6" spans="2:19" ht="15.75" x14ac:dyDescent="0.25">
      <c r="B6" s="8">
        <v>2142000003</v>
      </c>
      <c r="C6" s="8" t="s">
        <v>88</v>
      </c>
      <c r="D6" s="8" t="s">
        <v>97</v>
      </c>
      <c r="E6" s="8" t="s">
        <v>105</v>
      </c>
      <c r="F6" s="8" t="s">
        <v>110</v>
      </c>
      <c r="I6" t="str">
        <v>Apellido</v>
      </c>
      <c r="J6" t="str">
        <v>Martínez</v>
      </c>
      <c r="K6" t="str">
        <v>Pérez</v>
      </c>
      <c r="L6" t="str">
        <v>López</v>
      </c>
      <c r="M6" t="str">
        <v>Hernández</v>
      </c>
      <c r="N6" t="str">
        <v>Ramírez</v>
      </c>
      <c r="O6" t="str">
        <v>Rodríguez</v>
      </c>
      <c r="P6" t="str">
        <v>Sánchez</v>
      </c>
      <c r="Q6" t="str">
        <v>García</v>
      </c>
      <c r="R6" t="str">
        <v>Lemus</v>
      </c>
      <c r="S6" t="str">
        <v>Rosales</v>
      </c>
    </row>
    <row r="7" spans="2:19" ht="15.75" x14ac:dyDescent="0.25">
      <c r="B7" s="8">
        <v>2142000004</v>
      </c>
      <c r="C7" s="8" t="s">
        <v>89</v>
      </c>
      <c r="D7" s="8" t="s">
        <v>98</v>
      </c>
      <c r="E7" s="8" t="s">
        <v>107</v>
      </c>
      <c r="F7" s="8" t="s">
        <v>111</v>
      </c>
      <c r="I7" t="str">
        <v>Área</v>
      </c>
      <c r="J7" t="str">
        <v>CyAD</v>
      </c>
      <c r="K7" t="str">
        <v>CSH</v>
      </c>
      <c r="L7" t="str">
        <v>CyAD</v>
      </c>
      <c r="M7" t="str">
        <v>CBI</v>
      </c>
      <c r="N7" t="str">
        <v>CBI</v>
      </c>
      <c r="O7" t="str">
        <v>CyAD</v>
      </c>
      <c r="P7" t="str">
        <v>CSH</v>
      </c>
      <c r="Q7" t="str">
        <v>CyAD</v>
      </c>
      <c r="R7" t="str">
        <v>CBI</v>
      </c>
      <c r="S7" t="str">
        <v>CBI</v>
      </c>
    </row>
    <row r="8" spans="2:19" ht="15.75" x14ac:dyDescent="0.25">
      <c r="B8" s="8">
        <v>2142000005</v>
      </c>
      <c r="C8" s="8" t="s">
        <v>90</v>
      </c>
      <c r="D8" s="8" t="s">
        <v>99</v>
      </c>
      <c r="E8" s="8" t="s">
        <v>107</v>
      </c>
      <c r="F8" s="8" t="s">
        <v>112</v>
      </c>
      <c r="I8" t="str">
        <v>Licenciatuta</v>
      </c>
      <c r="J8" t="str">
        <v>Diseño Gráfico</v>
      </c>
      <c r="K8" t="str">
        <v>Administración</v>
      </c>
      <c r="L8" t="str">
        <v>Ingeniería Eléctrica</v>
      </c>
      <c r="M8" t="str">
        <v>Arquitectura</v>
      </c>
      <c r="N8" t="str">
        <v>Ingenería Industrial</v>
      </c>
      <c r="O8" t="str">
        <v>Arquitectura</v>
      </c>
      <c r="P8" t="str">
        <v>Administración</v>
      </c>
      <c r="Q8" t="str">
        <v>Diseño Gráfico</v>
      </c>
      <c r="R8" t="str">
        <v>Ingenería Industrial</v>
      </c>
      <c r="S8" t="str">
        <v>Ingenería Civil</v>
      </c>
    </row>
    <row r="9" spans="2:19" ht="15.75" x14ac:dyDescent="0.25">
      <c r="B9" s="8">
        <v>2142000006</v>
      </c>
      <c r="C9" s="8" t="s">
        <v>91</v>
      </c>
      <c r="D9" s="8" t="s">
        <v>100</v>
      </c>
      <c r="E9" s="8" t="s">
        <v>105</v>
      </c>
      <c r="F9" s="8" t="s">
        <v>111</v>
      </c>
    </row>
    <row r="10" spans="2:19" ht="15.75" x14ac:dyDescent="0.25">
      <c r="B10" s="8">
        <v>2142000007</v>
      </c>
      <c r="C10" s="8" t="s">
        <v>92</v>
      </c>
      <c r="D10" s="8" t="s">
        <v>101</v>
      </c>
      <c r="E10" s="8" t="s">
        <v>106</v>
      </c>
      <c r="F10" s="8" t="s">
        <v>109</v>
      </c>
    </row>
    <row r="11" spans="2:19" ht="15.75" x14ac:dyDescent="0.25">
      <c r="B11" s="8">
        <v>2142000008</v>
      </c>
      <c r="C11" s="8" t="s">
        <v>93</v>
      </c>
      <c r="D11" s="8" t="s">
        <v>102</v>
      </c>
      <c r="E11" s="8" t="s">
        <v>105</v>
      </c>
      <c r="F11" s="8" t="s">
        <v>108</v>
      </c>
    </row>
    <row r="12" spans="2:19" ht="15.75" x14ac:dyDescent="0.25">
      <c r="B12" s="8">
        <v>2142000009</v>
      </c>
      <c r="C12" s="8" t="s">
        <v>94</v>
      </c>
      <c r="D12" s="8" t="s">
        <v>103</v>
      </c>
      <c r="E12" s="8" t="s">
        <v>107</v>
      </c>
      <c r="F12" s="8" t="s">
        <v>112</v>
      </c>
    </row>
    <row r="13" spans="2:19" ht="15.75" x14ac:dyDescent="0.25">
      <c r="B13" s="8">
        <v>2142000010</v>
      </c>
      <c r="C13" s="8" t="s">
        <v>95</v>
      </c>
      <c r="D13" s="8" t="s">
        <v>104</v>
      </c>
      <c r="E13" s="8" t="s">
        <v>107</v>
      </c>
      <c r="F13" s="8" t="s">
        <v>113</v>
      </c>
    </row>
    <row r="14" spans="2:19" x14ac:dyDescent="0.25">
      <c r="I14" s="37" t="s">
        <v>114</v>
      </c>
      <c r="J14" s="37"/>
      <c r="K14" s="37"/>
      <c r="L14" s="37"/>
    </row>
    <row r="15" spans="2:19" x14ac:dyDescent="0.25">
      <c r="I15" s="37"/>
      <c r="J15" s="37"/>
      <c r="K15" s="37"/>
      <c r="L15" s="37"/>
    </row>
    <row r="16" spans="2:19" x14ac:dyDescent="0.25">
      <c r="I16" s="37"/>
      <c r="J16" s="37"/>
      <c r="K16" s="37"/>
      <c r="L16" s="37"/>
    </row>
  </sheetData>
  <mergeCells count="1">
    <mergeCell ref="I14:L1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BUSCAR</vt:lpstr>
      <vt:lpstr>BUSCARV</vt:lpstr>
      <vt:lpstr>BUSCARH</vt:lpstr>
      <vt:lpstr>COINCIDIR</vt:lpstr>
      <vt:lpstr>TRANSPONER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</dc:creator>
  <cp:lastModifiedBy>Karen R</cp:lastModifiedBy>
  <dcterms:created xsi:type="dcterms:W3CDTF">2022-03-27T06:09:29Z</dcterms:created>
  <dcterms:modified xsi:type="dcterms:W3CDTF">2022-03-27T10:40:33Z</dcterms:modified>
</cp:coreProperties>
</file>